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 activeTab="1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1" i="28" l="1"/>
  <c r="C24" i="20"/>
  <c r="B24" i="20"/>
  <c r="B28" i="28"/>
  <c r="B31" i="20"/>
  <c r="C31" i="20"/>
  <c r="B35" i="28"/>
  <c r="B38" i="20"/>
  <c r="C38" i="20"/>
  <c r="B27" i="28"/>
  <c r="C30" i="20"/>
  <c r="B30" i="20"/>
  <c r="B19" i="28"/>
  <c r="C22" i="20"/>
  <c r="B22" i="20"/>
  <c r="B11" i="28"/>
  <c r="B14" i="20"/>
  <c r="C14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12" i="28"/>
  <c r="B15" i="20"/>
  <c r="C15" i="20"/>
  <c r="B33" i="28"/>
  <c r="B36" i="20"/>
  <c r="C36" i="20"/>
  <c r="B17" i="28"/>
  <c r="C20" i="20"/>
  <c r="B20" i="20"/>
  <c r="B32" i="28"/>
  <c r="C35" i="20"/>
  <c r="B35" i="20"/>
  <c r="B16" i="28"/>
  <c r="C19" i="20"/>
  <c r="B19" i="20"/>
  <c r="B31" i="28"/>
  <c r="B34" i="20"/>
  <c r="C34" i="20"/>
  <c r="B23" i="28"/>
  <c r="B26" i="20"/>
  <c r="C26" i="20"/>
  <c r="B15" i="28"/>
  <c r="B18" i="20"/>
  <c r="C18" i="20"/>
  <c r="B7" i="28"/>
  <c r="C10" i="20"/>
  <c r="B29" i="28"/>
  <c r="C32" i="20"/>
  <c r="B32" i="20"/>
  <c r="B13" i="28"/>
  <c r="B16" i="20"/>
  <c r="C16" i="20"/>
  <c r="B20" i="28"/>
  <c r="C23" i="20"/>
  <c r="B23" i="20"/>
  <c r="B25" i="28"/>
  <c r="C28" i="20"/>
  <c r="B28" i="20"/>
  <c r="B9" i="28"/>
  <c r="B12" i="20"/>
  <c r="C12" i="20"/>
  <c r="B24" i="28"/>
  <c r="B27" i="20"/>
  <c r="C27" i="20"/>
  <c r="B8" i="28"/>
  <c r="C11" i="20"/>
  <c r="B11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<sst xmlns="http://schemas.openxmlformats.org/spreadsheetml/2006/main" count="1182" uniqueCount="599">
  <si>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</si>
  <si>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</si>
  <si>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</si>
  <si>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</si>
  <si>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</si>
  <si>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</si>
  <si>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</si>
  <si>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</si>
  <si>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</si>
  <si>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</si>
  <si>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</si>
  <si>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</si>
  <si>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</si>
  <si>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</si>
  <si>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</si>
  <si>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</si>
  <si>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</si>
  <si>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</si>
  <si>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</si>
  <si>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</si>
  <si>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</si>
  <si>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</si>
  <si>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</si>
  <si>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</si>
  <si>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</si>
  <si>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</si>
  <si>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</si>
  <si>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</si>
  <si>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</si>
  <si>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</si>
  <si>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</si>
  <si>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</si>
  <si>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</si>
  <si>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</si>
  <si>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</si>
  <si>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</si>
  <si>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</si>
  <si>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</si>
  <si>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</si>
  <si>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</si>
  <si>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</si>
  <si>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</si>
  <si>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</si>
  <si>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</si>
  <si>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</si>
  <si>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</si>
  <si>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</si>
  <si>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</si>
  <si>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</si>
  <si>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</si>
  <si>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</si>
  <si>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</si>
  <si>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</si>
  <si>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</si>
  <si>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</si>
  <si>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</si>
  <si>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</si>
  <si>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</si>
  <si>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</si>
  <si>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</si>
  <si>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</si>
  <si>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</si>
  <si>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</si>
  <si>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</si>
  <si>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</si>
  <si>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</si>
  <si>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</si>
  <si>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</si>
  <si>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</si>
  <si>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</si>
  <si>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</si>
  <si>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</si>
  <si>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</si>
  <si>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</si>
  <si>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</si>
  <si>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</si>
  <si>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</si>
  <si>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</si>
  <si>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</si>
  <si>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</si>
  <si>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</si>
  <si>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</si>
  <si>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</si>
  <si>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</si>
  <si>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</si>
  <si>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</si>
  <si>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</si>
  <si>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</si>
  <si>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</si>
  <si>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</si>
  <si>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</si>
  <si>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</si>
  <si>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</si>
  <si>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</si>
  <si>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</si>
  <si>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</si>
  <si>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</si>
  <si>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</si>
  <si>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</si>
  <si>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</si>
  <si>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</si>
  <si>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</si>
  <si>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</si>
  <si>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</si>
  <si>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</si>
  <si>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</si>
  <si>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</si>
  <si>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</si>
  <si>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</si>
  <si>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</si>
  <si>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</si>
  <si>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</si>
  <si>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</si>
  <si>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</si>
  <si>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</si>
  <si>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</si>
  <si>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</si>
  <si>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</si>
  <si>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</si>
  <si>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</si>
  <si>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</si>
  <si>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</si>
  <si>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</si>
  <si>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</si>
  <si>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</si>
  <si>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</si>
  <si>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</si>
  <si>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</si>
  <si>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</si>
  <si>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</si>
  <si>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</si>
  <si>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</si>
  <si>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</si>
  <si>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</si>
  <si>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</si>
  <si>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</si>
  <si>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</si>
  <si>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</si>
  <si>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</si>
  <si>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</si>
  <si>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</si>
  <si>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</si>
  <si>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</si>
  <si>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</si>
  <si>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</si>
  <si>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</si>
  <si>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</si>
  <si>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</si>
  <si>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</si>
  <si>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</si>
  <si>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</si>
  <si>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</si>
  <si>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</si>
  <si>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</si>
  <si>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</si>
  <si>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</si>
  <si>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</si>
  <si>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</si>
  <si>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</si>
  <si>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</si>
  <si>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</si>
  <si>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</si>
  <si>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</si>
  <si>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</si>
  <si>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</si>
  <si>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</si>
  <si>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</si>
  <si>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</si>
  <si>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</si>
  <si>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</si>
  <si>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</si>
  <si>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</si>
  <si>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</si>
  <si>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</si>
  <si>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</si>
  <si>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</si>
  <si>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</si>
  <si>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</si>
  <si>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</si>
  <si>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</si>
  <si>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</si>
  <si>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</si>
  <si>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</si>
  <si>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</si>
  <si>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</si>
  <si>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</si>
  <si>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</si>
  <si>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</si>
  <si>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</si>
  <si>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</si>
  <si>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</si>
  <si>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</si>
  <si>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</si>
  <si>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</si>
  <si>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</si>
  <si>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</si>
  <si>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</si>
  <si>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</si>
  <si>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</si>
  <si>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</si>
  <si>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</si>
  <si>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</si>
  <si>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</si>
  <si>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</si>
  <si>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</si>
  <si>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</si>
  <si>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</si>
  <si>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</si>
  <si>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</si>
  <si>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</si>
  <si>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</si>
  <si>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</si>
  <si>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</si>
  <si>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</si>
  <si>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</si>
  <si>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</si>
  <si>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</si>
  <si>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</si>
  <si>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</si>
  <si>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</si>
  <si>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</si>
  <si>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</si>
  <si>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</si>
  <si>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</si>
  <si>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</si>
  <si>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</si>
  <si>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</si>
  <si>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</si>
  <si>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</si>
  <si>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</si>
  <si>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</si>
  <si>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</si>
  <si>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</si>
  <si>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</si>
  <si>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</si>
  <si>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</si>
  <si>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</si>
  <si>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</si>
  <si>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</si>
  <si>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</si>
  <si>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</si>
  <si>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</si>
  <si>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</si>
  <si>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</si>
  <si>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</si>
  <si>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</si>
  <si>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</si>
  <si>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</si>
  <si>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</si>
  <si>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</si>
  <si>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</si>
  <si>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</si>
  <si>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</si>
  <si>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</si>
  <si>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</si>
  <si>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</si>
  <si>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</si>
  <si>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</si>
  <si>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</si>
  <si>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</si>
  <si>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</si>
  <si>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</si>
  <si>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</si>
  <si>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</si>
  <si>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</si>
  <si>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</si>
  <si>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</si>
  <si>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</si>
  <si>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</si>
  <si>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</si>
  <si>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</si>
  <si>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</si>
  <si>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</si>
  <si>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</si>
  <si>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</si>
  <si>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</si>
  <si>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</si>
  <si>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</si>
  <si>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</si>
  <si>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</si>
  <si>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</si>
  <si>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</si>
  <si>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</si>
  <si>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</si>
  <si>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</si>
  <si>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</si>
  <si>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</si>
  <si>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</si>
  <si>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</si>
  <si>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</si>
  <si>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</si>
  <si>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</si>
  <si>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</si>
  <si>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</si>
  <si>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</si>
  <si>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</si>
  <si>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</si>
  <si>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</si>
  <si>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</si>
  <si>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</si>
  <si>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</si>
  <si>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</si>
  <si>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</si>
  <si>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</si>
  <si>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</si>
  <si>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</si>
  <si>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</si>
  <si>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</si>
  <si>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</si>
  <si>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</si>
  <si>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</si>
  <si>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</si>
  <si>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</si>
  <si>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</si>
  <si>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</si>
  <si>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</si>
  <si>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</si>
  <si>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</si>
  <si>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</si>
  <si>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</si>
  <si>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</si>
  <si>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</si>
  <si>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</si>
  <si>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</si>
  <si>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</si>
  <si>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</si>
  <si>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</si>
  <si>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</si>
  <si>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</si>
  <si>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</si>
  <si>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</si>
  <si>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</si>
  <si>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</si>
  <si>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</si>
  <si>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</si>
  <si>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</si>
  <si>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</si>
  <si>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</si>
  <si>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</si>
  <si>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</si>
  <si>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</si>
  <si>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</si>
  <si>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</si>
  <si>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</si>
  <si>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</si>
  <si>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</si>
  <si>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</si>
  <si>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</si>
  <si>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</si>
  <si>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</si>
  <si>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</si>
  <si>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</si>
  <si>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</si>
  <si>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</si>
  <si>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</si>
  <si>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</si>
  <si>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</si>
  <si>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</si>
  <si>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</si>
  <si>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</si>
  <si>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</si>
  <si>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</si>
  <si>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</si>
  <si>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</si>
  <si>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</si>
  <si>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</si>
  <si>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</si>
  <si>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</si>
  <si>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</si>
  <si>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</si>
  <si>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</si>
  <si>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</si>
  <si>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</si>
  <si>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</si>
  <si>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</si>
  <si>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</si>
  <si>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</si>
  <si>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</si>
  <si>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</si>
  <si>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</si>
  <si>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</si>
  <si>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</si>
  <si>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</si>
  <si>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</si>
  <si>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</si>
  <si>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</si>
  <si>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</si>
  <si>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</si>
  <si>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</si>
  <si>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</si>
  <si>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</si>
  <si>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</si>
  <si>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</si>
  <si>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</si>
  <si>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</si>
  <si>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</si>
  <si>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</si>
  <si>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</si>
  <si>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</si>
  <si>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</si>
  <si>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</si>
  <si>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</si>
  <si>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</si>
  <si>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</si>
  <si>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</si>
  <si>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</si>
  <si>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</si>
  <si>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</si>
  <si>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</si>
  <si>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</si>
  <si>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</si>
  <si>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</si>
  <si>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</si>
  <si>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</si>
  <si>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</si>
  <si>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</si>
  <si>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</si>
  <si>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</si>
  <si>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</si>
  <si>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</si>
  <si>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</si>
  <si>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</si>
  <si>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</si>
  <si>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</si>
  <si>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</si>
  <si>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</si>
  <si>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</si>
  <si>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</si>
  <si>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</si>
  <si>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</si>
  <si>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</si>
  <si>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</si>
  <si>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</si>
  <si>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</si>
  <si>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</si>
  <si>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</si>
  <si>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</si>
  <si>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</si>
  <si>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</si>
  <si>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</si>
  <si>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</si>
  <si>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</si>
  <si>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</si>
  <si>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</si>
  <si>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</si>
  <si>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</si>
  <si>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</si>
  <si>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</si>
  <si>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</si>
  <si>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</si>
  <si>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</si>
  <si>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</si>
  <si>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</si>
  <si>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</si>
  <si>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</si>
  <si>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</si>
  <si>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</si>
  <si>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</si>
  <si>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</si>
  <si>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</si>
  <si>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</si>
  <si>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</si>
  <si>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</si>
  <si>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</si>
  <si>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</si>
  <si>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</si>
  <si>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</si>
  <si>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</si>
  <si>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</si>
  <si>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</si>
  <si>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</si>
  <si>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</si>
  <si>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</si>
  <si>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</si>
  <si>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</si>
  <si>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</si>
  <si>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</si>
  <si>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</si>
  <si>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</si>
  <si>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</si>
  <si>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</si>
  <si>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</si>
  <si>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</si>
  <si>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</si>
  <si>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</si>
  <si>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</si>
  <si>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</si>
  <si>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</si>
  <si>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</si>
  <si>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</si>
  <si>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</si>
  <si>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</si>
  <si>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</si>
  <si>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</si>
  <si>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</si>
  <si>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</si>
  <si>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</si>
  <si>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</si>
  <si>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</si>
  <si>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</si>
  <si>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</si>
  <si>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</si>
  <si>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</si>
  <si>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</si>
  <si>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</si>
  <si>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</si>
  <si>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</si>
  <si>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</si>
  <si>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</si>
  <si>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</si>
  <si>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</si>
  <si>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</si>
  <si>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</si>
  <si>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</si>
  <si>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</si>
  <si>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</si>
  <si>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</si>
  <si>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</si>
  <si>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</si>
  <si>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</si>
  <si>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</si>
  <si>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</si>
  <si>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</si>
  <si>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</si>
  <si>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</si>
  <si>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</si>
  <si>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</si>
  <si>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</si>
  <si>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</si>
  <si>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</si>
  <si>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</si>
  <si>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</si>
  <si>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</si>
  <si>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</si>
  <si>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</si>
  <si>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</si>
  <si>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</si>
  <si>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</si>
  <si>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</si>
  <si>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</si>
  <si>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</si>
  <si>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</si>
  <si>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</si>
  <si>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</si>
  <si>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</si>
  <si>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</si>
  <si>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</si>
  <si>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</si>
  <si>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</si>
  <si>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</si>
  <si>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</si>
  <si>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</si>
  <si>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</si>
  <si>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</si>
  <si>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</si>
  <si>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</si>
  <si>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</si>
  <si>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</si>
  <si>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</si>
  <si>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</si>
  <si>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</si>
  <si>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</si>
  <si>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</si>
  <si>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</si>
  <si>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23:59:31</t>
  </si>
  <si>
    <t>01.03.2018</t>
  </si>
  <si>
    <t>23:59:50</t>
  </si>
  <si>
    <t>28.02.2018</t>
  </si>
  <si>
    <t>23:59:30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</si>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</sst>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810.06500000000005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559.25099999999998</c:v>
                </c:pt>
                <c:pt idx="5">
                  <c:v>213.785</c:v>
                </c:pt>
                <c:pt idx="6">
                  <c:v>49.5</c:v>
                </c:pt>
                <c:pt idx="7">
                  <c:v>0</c:v>
                </c:pt>
                <c:pt idx="8">
                  <c:v>131.256</c:v>
                </c:pt>
                <c:pt idx="9">
                  <c:v>0</c:v>
                </c:pt>
                <c:pt idx="10">
                  <c:v>0</c:v>
                </c:pt>
                <c:pt idx="11">
                  <c:v>506.52800000000002</c:v>
                </c:pt>
                <c:pt idx="12">
                  <c:v>838.32</c:v>
                </c:pt>
                <c:pt idx="13">
                  <c:v>3544.77</c:v>
                </c:pt>
                <c:pt idx="14">
                  <c:v>0</c:v>
                </c:pt>
                <c:pt idx="15">
                  <c:v>2667.83</c:v>
                </c:pt>
                <c:pt idx="16">
                  <c:v>0</c:v>
                </c:pt>
                <c:pt idx="17">
                  <c:v>0</c:v>
                </c:pt>
                <c:pt idx="18">
                  <c:v>1533.337</c:v>
                </c:pt>
                <c:pt idx="19">
                  <c:v>1827.048</c:v>
                </c:pt>
                <c:pt idx="20">
                  <c:v>0</c:v>
                </c:pt>
                <c:pt idx="21">
                  <c:v>322.20600000000002</c:v>
                </c:pt>
                <c:pt idx="22">
                  <c:v>528.16399999999999</c:v>
                </c:pt>
                <c:pt idx="23">
                  <c:v>0</c:v>
                </c:pt>
                <c:pt idx="24">
                  <c:v>0</c:v>
                </c:pt>
                <c:pt idx="25">
                  <c:v>275.964</c:v>
                </c:pt>
                <c:pt idx="26">
                  <c:v>0</c:v>
                </c:pt>
                <c:pt idx="27">
                  <c:v>227.15700000000001</c:v>
                </c:pt>
                <c:pt idx="28">
                  <c:v>284.47899999999998</c:v>
                </c:pt>
                <c:pt idx="29">
                  <c:v>127.16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315.49900000000002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65.367000000000004</c:v>
                </c:pt>
                <c:pt idx="5">
                  <c:v>23.023</c:v>
                </c:pt>
                <c:pt idx="6">
                  <c:v>7.5</c:v>
                </c:pt>
                <c:pt idx="7">
                  <c:v>0</c:v>
                </c:pt>
                <c:pt idx="8">
                  <c:v>20.053000000000001</c:v>
                </c:pt>
                <c:pt idx="9">
                  <c:v>0</c:v>
                </c:pt>
                <c:pt idx="10">
                  <c:v>0</c:v>
                </c:pt>
                <c:pt idx="11">
                  <c:v>92.096000000000004</c:v>
                </c:pt>
                <c:pt idx="12">
                  <c:v>195.608</c:v>
                </c:pt>
                <c:pt idx="13">
                  <c:v>1092.8</c:v>
                </c:pt>
                <c:pt idx="14">
                  <c:v>0</c:v>
                </c:pt>
                <c:pt idx="15">
                  <c:v>286.77</c:v>
                </c:pt>
                <c:pt idx="16">
                  <c:v>0</c:v>
                </c:pt>
                <c:pt idx="17">
                  <c:v>0</c:v>
                </c:pt>
                <c:pt idx="18">
                  <c:v>263.11700000000002</c:v>
                </c:pt>
                <c:pt idx="19">
                  <c:v>238.87200000000001</c:v>
                </c:pt>
                <c:pt idx="20">
                  <c:v>0</c:v>
                </c:pt>
                <c:pt idx="21">
                  <c:v>143.63399999999999</c:v>
                </c:pt>
                <c:pt idx="22">
                  <c:v>168.316</c:v>
                </c:pt>
                <c:pt idx="23">
                  <c:v>0</c:v>
                </c:pt>
                <c:pt idx="24">
                  <c:v>0</c:v>
                </c:pt>
                <c:pt idx="25">
                  <c:v>76.908000000000001</c:v>
                </c:pt>
                <c:pt idx="26">
                  <c:v>0</c:v>
                </c:pt>
                <c:pt idx="27">
                  <c:v>75.718999999999994</c:v>
                </c:pt>
                <c:pt idx="28">
                  <c:v>93.626000000000005</c:v>
                </c:pt>
                <c:pt idx="29">
                  <c:v>39.304000000000002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66544"/>
        <c:axId val="273666152"/>
      </c:scatterChart>
      <c:valAx>
        <c:axId val="27366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3666152"/>
        <c:crosses val="autoZero"/>
        <c:crossBetween val="midCat"/>
        <c:majorUnit val="1"/>
        <c:minorUnit val="1"/>
      </c:valAx>
      <c:valAx>
        <c:axId val="27366615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3666544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81176"/>
        <c:axId val="274480784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0.22244113529445489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0.11585240097087948</c:v>
                </c:pt>
                <c:pt idx="5">
                  <c:v>3.1332078240582401E-2</c:v>
                </c:pt>
                <c:pt idx="6">
                  <c:v>5.7683344052862021E-3</c:v>
                </c:pt>
                <c:pt idx="7">
                  <c:v>0</c:v>
                </c:pt>
                <c:pt idx="8">
                  <c:v>1.2773060960623488E-2</c:v>
                </c:pt>
                <c:pt idx="9">
                  <c:v>0</c:v>
                </c:pt>
                <c:pt idx="10">
                  <c:v>0</c:v>
                </c:pt>
                <c:pt idx="11">
                  <c:v>2.1125373533682306E-2</c:v>
                </c:pt>
                <c:pt idx="12">
                  <c:v>4.9719645988015024E-2</c:v>
                </c:pt>
                <c:pt idx="13">
                  <c:v>0.66644946272323624</c:v>
                </c:pt>
                <c:pt idx="14">
                  <c:v>0</c:v>
                </c:pt>
                <c:pt idx="15">
                  <c:v>0.96320679381395879</c:v>
                </c:pt>
                <c:pt idx="16">
                  <c:v>0</c:v>
                </c:pt>
                <c:pt idx="17">
                  <c:v>0</c:v>
                </c:pt>
                <c:pt idx="18">
                  <c:v>0.30808892533839866</c:v>
                </c:pt>
                <c:pt idx="19">
                  <c:v>0.24845779520809361</c:v>
                </c:pt>
                <c:pt idx="20">
                  <c:v>0</c:v>
                </c:pt>
                <c:pt idx="21">
                  <c:v>9.1591887051835144E-3</c:v>
                </c:pt>
                <c:pt idx="22">
                  <c:v>1.2498898390362567E-2</c:v>
                </c:pt>
                <c:pt idx="23">
                  <c:v>0</c:v>
                </c:pt>
                <c:pt idx="24">
                  <c:v>0</c:v>
                </c:pt>
                <c:pt idx="25">
                  <c:v>2.7147860783199064E-2</c:v>
                </c:pt>
                <c:pt idx="26">
                  <c:v>0</c:v>
                </c:pt>
                <c:pt idx="27">
                  <c:v>2.7393293573323142E-2</c:v>
                </c:pt>
                <c:pt idx="28">
                  <c:v>3.3898702464863373E-2</c:v>
                </c:pt>
                <c:pt idx="29">
                  <c:v>1.6810795126999872E-2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8.9346988590048693E-2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3.1415353932855404E-2</c:v>
                </c:pt>
                <c:pt idx="5">
                  <c:v>9.7193667988522414E-3</c:v>
                </c:pt>
                <c:pt idx="6">
                  <c:v>2.0228026740342661E-3</c:v>
                </c:pt>
                <c:pt idx="7">
                  <c:v>0</c:v>
                </c:pt>
                <c:pt idx="8">
                  <c:v>4.6027766523542108E-3</c:v>
                </c:pt>
                <c:pt idx="9">
                  <c:v>0</c:v>
                </c:pt>
                <c:pt idx="10">
                  <c:v>0</c:v>
                </c:pt>
                <c:pt idx="11">
                  <c:v>9.5691247916624561E-3</c:v>
                </c:pt>
                <c:pt idx="12">
                  <c:v>2.0744033287802253E-2</c:v>
                </c:pt>
                <c:pt idx="13">
                  <c:v>0.16492490341291999</c:v>
                </c:pt>
                <c:pt idx="14">
                  <c:v>0</c:v>
                </c:pt>
                <c:pt idx="15">
                  <c:v>0.11061119502855116</c:v>
                </c:pt>
                <c:pt idx="16">
                  <c:v>0</c:v>
                </c:pt>
                <c:pt idx="17">
                  <c:v>0</c:v>
                </c:pt>
                <c:pt idx="18">
                  <c:v>6.0975293530832607E-2</c:v>
                </c:pt>
                <c:pt idx="19">
                  <c:v>7.6482002849693115E-2</c:v>
                </c:pt>
                <c:pt idx="20">
                  <c:v>0</c:v>
                </c:pt>
                <c:pt idx="21">
                  <c:v>1.2950948331356408E-2</c:v>
                </c:pt>
                <c:pt idx="22">
                  <c:v>3.0397809763258666E-2</c:v>
                </c:pt>
                <c:pt idx="23">
                  <c:v>0</c:v>
                </c:pt>
                <c:pt idx="24">
                  <c:v>0</c:v>
                </c:pt>
                <c:pt idx="25">
                  <c:v>2.499620539355708E-2</c:v>
                </c:pt>
                <c:pt idx="26">
                  <c:v>0</c:v>
                </c:pt>
                <c:pt idx="27">
                  <c:v>2.2805551492663011E-2</c:v>
                </c:pt>
                <c:pt idx="28">
                  <c:v>3.8009994745172762E-2</c:v>
                </c:pt>
                <c:pt idx="29">
                  <c:v>1.307073395256163E-2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81176"/>
        <c:axId val="274480784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317.15913076740185</c:v>
                </c:pt>
                <c:pt idx="1">
                  <c:v>274.29620027730095</c:v>
                </c:pt>
                <c:pt idx="2">
                  <c:v>0</c:v>
                </c:pt>
                <c:pt idx="3">
                  <c:v>0</c:v>
                </c:pt>
                <c:pt idx="4">
                  <c:v>34.180799247913932</c:v>
                </c:pt>
                <c:pt idx="5">
                  <c:v>14.509323599960979</c:v>
                </c:pt>
                <c:pt idx="6">
                  <c:v>9.2293350484579229</c:v>
                </c:pt>
                <c:pt idx="7">
                  <c:v>13.8764580763001</c:v>
                </c:pt>
                <c:pt idx="8">
                  <c:v>7.7072775955490052</c:v>
                </c:pt>
                <c:pt idx="9">
                  <c:v>0</c:v>
                </c:pt>
                <c:pt idx="10">
                  <c:v>0</c:v>
                </c:pt>
                <c:pt idx="11">
                  <c:v>3.3031334573165521</c:v>
                </c:pt>
                <c:pt idx="12">
                  <c:v>5.8715585370902366</c:v>
                </c:pt>
                <c:pt idx="13">
                  <c:v>148.90330669600652</c:v>
                </c:pt>
                <c:pt idx="14">
                  <c:v>254.9352865204304</c:v>
                </c:pt>
                <c:pt idx="15">
                  <c:v>571.89534618072025</c:v>
                </c:pt>
                <c:pt idx="16">
                  <c:v>0</c:v>
                </c:pt>
                <c:pt idx="17">
                  <c:v>0</c:v>
                </c:pt>
                <c:pt idx="18">
                  <c:v>100.78502308999312</c:v>
                </c:pt>
                <c:pt idx="19">
                  <c:v>35.901004207298719</c:v>
                </c:pt>
                <c:pt idx="20">
                  <c:v>27.702954789685702</c:v>
                </c:pt>
                <c:pt idx="21">
                  <c:v>6.7541362865731953</c:v>
                </c:pt>
                <c:pt idx="22">
                  <c:v>5.9351332470651759</c:v>
                </c:pt>
                <c:pt idx="23">
                  <c:v>0</c:v>
                </c:pt>
                <c:pt idx="24">
                  <c:v>0</c:v>
                </c:pt>
                <c:pt idx="25">
                  <c:v>31.16508782347503</c:v>
                </c:pt>
                <c:pt idx="26">
                  <c:v>36.564020365095239</c:v>
                </c:pt>
                <c:pt idx="27">
                  <c:v>27.856728233942366</c:v>
                </c:pt>
                <c:pt idx="28">
                  <c:v>39.323014399674186</c:v>
                </c:pt>
                <c:pt idx="29">
                  <c:v>38.391435238131194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131.03173503975341</c:v>
                </c:pt>
                <c:pt idx="1">
                  <c:v>79.271336314868805</c:v>
                </c:pt>
                <c:pt idx="2">
                  <c:v>0</c:v>
                </c:pt>
                <c:pt idx="3">
                  <c:v>0</c:v>
                </c:pt>
                <c:pt idx="4">
                  <c:v>6.6734687058641331</c:v>
                </c:pt>
                <c:pt idx="5">
                  <c:v>3.0005763207158966</c:v>
                </c:pt>
                <c:pt idx="6">
                  <c:v>2.1576561856365504</c:v>
                </c:pt>
                <c:pt idx="7">
                  <c:v>3.3217947479214547</c:v>
                </c:pt>
                <c:pt idx="8">
                  <c:v>2.0829899825519607</c:v>
                </c:pt>
                <c:pt idx="9">
                  <c:v>0</c:v>
                </c:pt>
                <c:pt idx="10">
                  <c:v>0</c:v>
                </c:pt>
                <c:pt idx="11">
                  <c:v>1.3715302211816409</c:v>
                </c:pt>
                <c:pt idx="12">
                  <c:v>2.1231010307441465</c:v>
                </c:pt>
                <c:pt idx="13">
                  <c:v>42.990267564196849</c:v>
                </c:pt>
                <c:pt idx="14">
                  <c:v>81.073901991192315</c:v>
                </c:pt>
                <c:pt idx="15">
                  <c:v>54.728666158521172</c:v>
                </c:pt>
                <c:pt idx="16">
                  <c:v>0</c:v>
                </c:pt>
                <c:pt idx="17">
                  <c:v>0</c:v>
                </c:pt>
                <c:pt idx="18">
                  <c:v>9.1860385587919229</c:v>
                </c:pt>
                <c:pt idx="19">
                  <c:v>13.814120340789476</c:v>
                </c:pt>
                <c:pt idx="20">
                  <c:v>15.969472115654154</c:v>
                </c:pt>
                <c:pt idx="21">
                  <c:v>10.080811162747395</c:v>
                </c:pt>
                <c:pt idx="22">
                  <c:v>15.19418547553466</c:v>
                </c:pt>
                <c:pt idx="23">
                  <c:v>0</c:v>
                </c:pt>
                <c:pt idx="24">
                  <c:v>0</c:v>
                </c:pt>
                <c:pt idx="25">
                  <c:v>35.868799321102045</c:v>
                </c:pt>
                <c:pt idx="26">
                  <c:v>37.566546300417187</c:v>
                </c:pt>
                <c:pt idx="27">
                  <c:v>25.17920343357186</c:v>
                </c:pt>
                <c:pt idx="28">
                  <c:v>37.03742822268741</c:v>
                </c:pt>
                <c:pt idx="29">
                  <c:v>29.850119061213412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81960"/>
        <c:axId val="274483136"/>
      </c:scatterChart>
      <c:valAx>
        <c:axId val="27448117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4480784"/>
        <c:crosses val="autoZero"/>
        <c:crossBetween val="midCat"/>
        <c:majorUnit val="1"/>
        <c:minorUnit val="1"/>
      </c:valAx>
      <c:valAx>
        <c:axId val="2744807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4481176"/>
        <c:crosses val="autoZero"/>
        <c:crossBetween val="midCat"/>
      </c:valAx>
      <c:valAx>
        <c:axId val="274483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74481960"/>
        <c:crosses val="max"/>
        <c:crossBetween val="midCat"/>
      </c:valAx>
      <c:valAx>
        <c:axId val="274481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448313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8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7"/>
    <tableColumn id="4" name="Spalte2" dataDxfId="246"/>
    <tableColumn id="5" name="Spalte3" dataDxfId="245"/>
    <tableColumn id="6" name="Spalte4" dataDxfId="244"/>
    <tableColumn id="7" name="Spalte5" dataDxfId="243"/>
    <tableColumn id="8" name="Spalte6" dataDxfId="242"/>
    <tableColumn id="9" name="Spalte7" dataDxfId="241"/>
    <tableColumn id="12" name="Spalte9" dataDxfId="240"/>
    <tableColumn id="13" name="Spalte10" dataDxfId="239"/>
    <tableColumn id="14" name="Spalte11" dataDxfId="238"/>
    <tableColumn id="17" name="Spalte13" dataDxfId="237"/>
    <tableColumn id="18" name="Spalte14" dataDxfId="236"/>
    <tableColumn id="19" name="Spalte15" dataDxfId="235"/>
    <tableColumn id="16385" name="Spalte16" dataDxfId="234"/>
    <tableColumn id="20" name="Spalte17" dataDxfId="233"/>
    <tableColumn id="21" name="Spalte18" dataDxfId="232"/>
    <tableColumn id="22" name="Spalte19" dataDxfId="231"/>
    <tableColumn id="16386" name="Spalte20" dataDxfId="230"/>
    <tableColumn id="23" name="Spalte21" dataDxfId="229"/>
    <tableColumn id="25" name="Spalte22" dataDxfId="228"/>
    <tableColumn id="26" name="Spalte23" dataDxfId="227"/>
    <tableColumn id="27" name="Spalte24" dataDxfId="226"/>
    <tableColumn id="28" name="Spalte25" dataDxfId="225"/>
    <tableColumn id="29" name="Spalte26" dataDxfId="224"/>
    <tableColumn id="30" name="Spalte27" dataDxfId="223"/>
    <tableColumn id="31" name="Spalte27100" dataDxfId="222"/>
    <tableColumn id="2" name="Spalte271002"/>
    <tableColumn id="32" name="Spalte32" dataDxfId="221"/>
    <tableColumn id="33" name="Spalte33" dataDxfId="220"/>
    <tableColumn id="34" name="Spalte34" dataDxfId="219"/>
    <tableColumn id="35" name="Spalte35" dataDxfId="218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4" dataDxfId="193">
  <autoFilter ref="A4:Y42"/>
  <tableColumns count="25">
    <tableColumn id="1" name="Spalte1" dataDxfId="192"/>
    <tableColumn id="2" name="Spalte2" dataDxfId="191"/>
    <tableColumn id="3" name="Spalte3" dataDxfId="190"/>
    <tableColumn id="5" name="Spalte4" dataDxfId="189"/>
    <tableColumn id="6" name="Spalte5" dataDxfId="188"/>
    <tableColumn id="7" name="Spalte6" dataDxfId="187"/>
    <tableColumn id="46" name="Spalte7" dataDxfId="186"/>
    <tableColumn id="8" name="Spalte8" dataDxfId="185"/>
    <tableColumn id="11" name="Spalte9" dataDxfId="184"/>
    <tableColumn id="12" name="Spalte10" dataDxfId="183"/>
    <tableColumn id="13" name="Spalte11" dataDxfId="182"/>
    <tableColumn id="14" name="Spalte12" dataDxfId="181"/>
    <tableColumn id="15" name="Spalte13" dataDxfId="180"/>
    <tableColumn id="10" name="Spalte133"/>
    <tableColumn id="16" name="Spalte134"/>
    <tableColumn id="9" name="Spalte132"/>
    <tableColumn id="37" name="Spalte14" dataDxfId="179"/>
    <tableColumn id="38" name="Spalte15" dataDxfId="178"/>
    <tableColumn id="39" name="Spalte16" dataDxfId="177"/>
    <tableColumn id="4" name="Spalte17" dataDxfId="176"/>
    <tableColumn id="40" name="Spalte18" dataDxfId="175"/>
    <tableColumn id="41" name="Spalte19" dataDxfId="174"/>
    <tableColumn id="42" name="Spalte20" dataDxfId="173"/>
    <tableColumn id="43" name="Spalte21" dataDxfId="172"/>
    <tableColumn id="44" name="Spalte22" dataDxfId="17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3" dataDxfId="162">
  <autoFilter ref="A4:V42"/>
  <tableColumns count="22">
    <tableColumn id="1" name="Spalte1" dataDxfId="161"/>
    <tableColumn id="2" name="Spalte2" dataDxfId="160"/>
    <tableColumn id="16" name="Spalte3" dataDxfId="159"/>
    <tableColumn id="17" name="Spalte4" dataDxfId="158"/>
    <tableColumn id="18" name="Spalte5" dataDxfId="157"/>
    <tableColumn id="19" name="Spalte6" dataDxfId="156"/>
    <tableColumn id="20" name="Spalte7" dataDxfId="155"/>
    <tableColumn id="21" name="Spalte8" dataDxfId="154"/>
    <tableColumn id="22" name="Spalte9" dataDxfId="153"/>
    <tableColumn id="23" name="Spalte10" dataDxfId="152"/>
    <tableColumn id="24" name="Spalte11" dataDxfId="151"/>
    <tableColumn id="3" name="Spalte21"/>
    <tableColumn id="25" name="Spalte12" dataDxfId="150"/>
    <tableColumn id="26" name="Spalte13" dataDxfId="149"/>
    <tableColumn id="27" name="Spalte14" dataDxfId="148"/>
    <tableColumn id="28" name="Spalte15" dataDxfId="147"/>
    <tableColumn id="29" name="Spalte16" dataDxfId="146"/>
    <tableColumn id="30" name="Spalte17" dataDxfId="145"/>
    <tableColumn id="31" name="Spalte18" dataDxfId="144"/>
    <tableColumn id="32" name="Spalte19" dataDxfId="143"/>
    <tableColumn id="33" name="Spalte20" dataDxfId="142"/>
    <tableColumn id="44" name="Spalte2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H3" sqref="H3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>
        <f>IF(OR(N8="",'Entree-Sortie'!D9=""),"-",N8*'Entree-Sortie'!D9/1000)</f>
        <v>810.06500000000005</v>
      </c>
      <c r="C8" s="152">
        <f>IF(OR(N8="",'Entree-Sortie'!E9=""),"-",N8*'Entree-Sortie'!E9/1000)</f>
        <v>315.49900000000002</v>
      </c>
      <c r="D8" s="153">
        <f>IF(OR('Entree-Sortie'!D9="",'Entree-Sortie'!E9=""),"-",'Entree-Sortie'!D9/'Entree-Sortie'!E9)</f>
        <v>2.5675675675675675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>
        <f>IF(OR('Mesures file 1'!H9="",'Mesures file 1'!G9=""),"-",'Mesures file 1'!H9/'Mesures file 1'!G9)</f>
        <v>317.15913076740185</v>
      </c>
      <c r="H8" s="159">
        <f>IF(OR(Tabelle1[[#This Row],[Spalte2]]="-",'Mesures file 1'!B9="",'Mesures file 1'!G9=""),"-",'Mesures file 1'!B9*Tabelle1[[#This Row],[Spalte2]]/('Mesures file 1'!G9*Process!$AC$3))</f>
        <v>0.22244113529445489</v>
      </c>
      <c r="I8" s="159">
        <f>IF(OR(Tabelle1[[#This Row],[Spalte3]]="-",'Mesures file 1'!B9="",'Mesures file 1'!G9=""),"-",'Mesures file 1'!B9*Tabelle1[[#This Row],[Spalte3]]/('Mesures file 1'!G9*Process!$AC$3))</f>
        <v>8.6634968483103481E-2</v>
      </c>
      <c r="J8" s="53">
        <f>IF(OR('Mesures file 2'!H9="",'Mesures file 2'!G9=""),"-",'Mesures file 2'!H9/'Mesures file 2'!G9)</f>
        <v>131.03173503975341</v>
      </c>
      <c r="K8" s="159">
        <f>IF(OR(Tabelle1[[#This Row],[Spalte2]]="-",'Mesures file 2'!B9="",'Mesures file 2'!G9=""),"-",'Mesures file 2'!B9*Tabelle1[[#This Row],[Spalte2]]/('Mesures file 2'!G9*Process!$AC$3))</f>
        <v>8.9346988590048693E-2</v>
      </c>
      <c r="L8" s="159">
        <f>IF(OR(Tabelle1[[#This Row],[Spalte3]]="-",'Mesures file 2'!B9="",'Mesures file 2'!G9=""),"-",'Mesures file 2'!B9*Tabelle1[[#This Row],[Spalte3]]/('Mesures file 2'!G9*Process!$AC$3))</f>
        <v>3.4798300819282126E-2</v>
      </c>
      <c r="M8" s="160">
        <f>IF(OR('Entree-Sortie'!D9="",'Entree-Sortie'!Q9=""),"-",('Entree-Sortie'!Q9-'Entree-Sortie'!D9)/'Entree-Sortie'!D9)</f>
        <v>-0.74736842105263157</v>
      </c>
      <c r="N8" s="154">
        <f>IF('Alle Werte'!E153="","",'Alle Werte'!E153)</f>
        <v>8527</v>
      </c>
      <c r="O8" s="154">
        <f>IF('Alle Werte'!AI153="","",'Alle Werte'!AI153)</f>
        <v>7237</v>
      </c>
      <c r="P8" s="154">
        <f>IF('Alle Werte'!I153="","",'Alle Werte'!I153)</f>
        <v>7696</v>
      </c>
      <c r="Q8" s="154">
        <f>IF('Alle Werte'!L153="","",'Alle Werte'!L153)</f>
        <v>12885</v>
      </c>
      <c r="R8" s="154">
        <f>IF('Alle Werte'!Y153="","",'Alle Werte'!Y153)</f>
        <v>9325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>
        <f>IF(OR('Mesures file 1'!H10="",'Mesures file 1'!G10=""),"-",'Mesures file 1'!H10/'Mesures file 1'!G10)</f>
        <v>274.29620027730095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>
        <f>IF(OR('Mesures file 2'!H10="",'Mesures file 2'!G10=""),"-",'Mesures file 2'!H10/'Mesures file 2'!G10)</f>
        <v>79.271336314868805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8182</v>
      </c>
      <c r="O9" s="154">
        <f>IF('Alle Werte'!AI154="","",'Alle Werte'!AI154)</f>
        <v>6875</v>
      </c>
      <c r="P9" s="154">
        <f>IF('Alle Werte'!I154="","",'Alle Werte'!I154)</f>
        <v>7431</v>
      </c>
      <c r="Q9" s="154">
        <f>IF('Alle Werte'!L154="","",'Alle Werte'!L154)</f>
        <v>13679</v>
      </c>
      <c r="R9" s="154">
        <f>IF('Alle Werte'!Y154="","",'Alle Werte'!Y154)</f>
        <v>10610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9560</v>
      </c>
      <c r="O10" s="154">
        <f>IF('Alle Werte'!AI155="","",'Alle Werte'!AI155)</f>
        <v>8813</v>
      </c>
      <c r="P10" s="154">
        <f>IF('Alle Werte'!I155="","",'Alle Werte'!I155)</f>
        <v>7522</v>
      </c>
      <c r="Q10" s="154">
        <f>IF('Alle Werte'!L155="","",'Alle Werte'!L155)</f>
        <v>13600</v>
      </c>
      <c r="R10" s="154">
        <f>IF('Alle Werte'!Y155="","",'Alle Werte'!Y155)</f>
        <v>9232</v>
      </c>
      <c r="S10" s="154">
        <f>IF('Alle Werte'!AK155="","",'Alle Werte'!AK155)</f>
        <v>0</v>
      </c>
      <c r="T10" s="154">
        <f>IF('Alle Werte'!W155="","",'Alle Werte'!W155)</f>
        <v>0</v>
      </c>
      <c r="U10" s="154">
        <f>IF('Alle Werte'!AL155="","",'Alle Werte'!AL155)</f>
        <v>0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 t="str">
        <f>IF(OR('HeuresFonctionEQ-quo'!AN8="-",'HeuresFonctionEQ-quo'!AN8=0),"-",'HeuresFonctionEQ-quo'!AN8*65)</f>
        <v>-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11371</v>
      </c>
      <c r="O11" s="154">
        <f>IF('Alle Werte'!AI156="","",'Alle Werte'!AI156)</f>
        <v>9047</v>
      </c>
      <c r="P11" s="154">
        <f>IF('Alle Werte'!I156="","",'Alle Werte'!I156)</f>
        <v>7716</v>
      </c>
      <c r="Q11" s="154">
        <f>IF('Alle Werte'!L156="","",'Alle Werte'!L156)</f>
        <v>13787</v>
      </c>
      <c r="R11" s="154">
        <f>IF('Alle Werte'!Y156="","",'Alle Werte'!Y156)</f>
        <v>8724</v>
      </c>
      <c r="S11" s="154">
        <f>IF('Alle Werte'!AK156="","",'Alle Werte'!AK156)</f>
        <v>0</v>
      </c>
      <c r="T11" s="154">
        <f>IF('Alle Werte'!W156="","",'Alle Werte'!W156)</f>
        <v>0</v>
      </c>
      <c r="U11" s="154">
        <f>IF('Alle Werte'!AL156="","",'Alle Werte'!AL156)</f>
        <v>0</v>
      </c>
      <c r="V11" s="154">
        <f>IF('Alle Werte'!X156="","",'Alle Werte'!X156)</f>
        <v>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>
        <f>IF(OR(N12="",'Entree-Sortie'!D13=""),"-",N12*'Entree-Sortie'!D13/1000)</f>
        <v>559.25099999999998</v>
      </c>
      <c r="C12" s="152">
        <f>IF(OR(N12="",'Entree-Sortie'!E13=""),"-",N12*'Entree-Sortie'!E13/1000)</f>
        <v>65.367000000000004</v>
      </c>
      <c r="D12" s="153">
        <f>IF(OR('Entree-Sortie'!D13="",'Entree-Sortie'!E13=""),"-",'Entree-Sortie'!D13/'Entree-Sortie'!E13)</f>
        <v>8.5555555555555554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>
        <f>IF(OR('Mesures file 1'!H13="",'Mesures file 1'!G13=""),"-",'Mesures file 1'!H13/'Mesures file 1'!G13)</f>
        <v>34.180799247913932</v>
      </c>
      <c r="H12" s="159">
        <f>IF(OR(Tabelle1[[#This Row],[Spalte2]]="-",'Mesures file 1'!B13="",'Mesures file 1'!G13=""),"-",'Mesures file 1'!B13*Tabelle1[[#This Row],[Spalte2]]/('Mesures file 1'!G13*Process!$AC$3))</f>
        <v>0.11585240097087948</v>
      </c>
      <c r="I12" s="159">
        <f>IF(OR(Tabelle1[[#This Row],[Spalte3]]="-",'Mesures file 1'!B13="",'Mesures file 1'!G13=""),"-",'Mesures file 1'!B13*Tabelle1[[#This Row],[Spalte3]]/('Mesures file 1'!G13*Process!$AC$3))</f>
        <v>1.3541189723869031E-2</v>
      </c>
      <c r="J12" s="53">
        <f>IF(OR('Mesures file 2'!H13="",'Mesures file 2'!G13=""),"-",'Mesures file 2'!H13/'Mesures file 2'!G13)</f>
        <v>6.6734687058641331</v>
      </c>
      <c r="K12" s="159">
        <f>IF(OR(Tabelle1[[#This Row],[Spalte2]]="-",'Mesures file 2'!B13="",'Mesures file 2'!G13=""),"-",'Mesures file 2'!B13*Tabelle1[[#This Row],[Spalte2]]/('Mesures file 2'!G13*Process!$AC$3))</f>
        <v>3.1415353932855404E-2</v>
      </c>
      <c r="L12" s="159">
        <f>IF(OR(Tabelle1[[#This Row],[Spalte3]]="-",'Mesures file 2'!B13="",'Mesures file 2'!G13=""),"-",'Mesures file 2'!B13*Tabelle1[[#This Row],[Spalte3]]/('Mesures file 2'!G13*Process!$AC$3))</f>
        <v>3.6719244856584245E-3</v>
      </c>
      <c r="M12" s="160">
        <f>IF(OR('Entree-Sortie'!D13="",'Entree-Sortie'!Q13=""),"-",('Entree-Sortie'!Q13-'Entree-Sortie'!D13)/'Entree-Sortie'!D13)</f>
        <v>-0.90909090909090906</v>
      </c>
      <c r="N12" s="154">
        <f>IF('Alle Werte'!E157="","",'Alle Werte'!E157)</f>
        <v>7263</v>
      </c>
      <c r="O12" s="154">
        <f>IF('Alle Werte'!AI157="","",'Alle Werte'!AI157)</f>
        <v>4909</v>
      </c>
      <c r="P12" s="154">
        <f>IF('Alle Werte'!I157="","",'Alle Werte'!I157)</f>
        <v>7786</v>
      </c>
      <c r="Q12" s="154">
        <f>IF('Alle Werte'!L157="","",'Alle Werte'!L157)</f>
        <v>14000</v>
      </c>
      <c r="R12" s="154">
        <f>IF('Alle Werte'!Y157="","",'Alle Werte'!Y157)</f>
        <v>9351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>
        <f>IF(OR(N13="",'Entree-Sortie'!D14=""),"-",N13*'Entree-Sortie'!D14/1000)</f>
        <v>213.785</v>
      </c>
      <c r="C13" s="152">
        <f>IF(OR(N13="",'Entree-Sortie'!E14=""),"-",N13*'Entree-Sortie'!E14/1000)</f>
        <v>23.023</v>
      </c>
      <c r="D13" s="153">
        <f>IF(OR('Entree-Sortie'!D14="",'Entree-Sortie'!E14=""),"-",'Entree-Sortie'!D14/'Entree-Sortie'!E14)</f>
        <v>9.2857142857142865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>
        <f>IF(OR('Mesures file 1'!H14="",'Mesures file 1'!G14=""),"-",'Mesures file 1'!H14/'Mesures file 1'!G14)</f>
        <v>14.509323599960979</v>
      </c>
      <c r="H13" s="159">
        <f>IF(OR(Tabelle1[[#This Row],[Spalte2]]="-",'Mesures file 1'!B14="",'Mesures file 1'!G14=""),"-",'Mesures file 1'!B14*Tabelle1[[#This Row],[Spalte2]]/('Mesures file 1'!G14*Process!$AC$3))</f>
        <v>3.1332078240582401E-2</v>
      </c>
      <c r="I13" s="159">
        <f>IF(OR(Tabelle1[[#This Row],[Spalte3]]="-",'Mesures file 1'!B14="",'Mesures file 1'!G14=""),"-",'Mesures file 1'!B14*Tabelle1[[#This Row],[Spalte3]]/('Mesures file 1'!G14*Process!$AC$3))</f>
        <v>3.3742238105242588E-3</v>
      </c>
      <c r="J13" s="53">
        <f>IF(OR('Mesures file 2'!H14="",'Mesures file 2'!G14=""),"-",'Mesures file 2'!H14/'Mesures file 2'!G14)</f>
        <v>3.0005763207158966</v>
      </c>
      <c r="K13" s="159">
        <f>IF(OR(Tabelle1[[#This Row],[Spalte2]]="-",'Mesures file 2'!B14="",'Mesures file 2'!G14=""),"-",'Mesures file 2'!B14*Tabelle1[[#This Row],[Spalte2]]/('Mesures file 2'!G14*Process!$AC$3))</f>
        <v>9.7193667988522414E-3</v>
      </c>
      <c r="L13" s="159">
        <f>IF(OR(Tabelle1[[#This Row],[Spalte3]]="-",'Mesures file 2'!B14="",'Mesures file 2'!G14=""),"-",'Mesures file 2'!B14*Tabelle1[[#This Row],[Spalte3]]/('Mesures file 2'!G14*Process!$AC$3))</f>
        <v>1.0467010398763953E-3</v>
      </c>
      <c r="M13" s="160">
        <f>IF(OR('Entree-Sortie'!D14="",'Entree-Sortie'!Q14=""),"-",('Entree-Sortie'!Q14-'Entree-Sortie'!D14)/'Entree-Sortie'!D14)</f>
        <v>-0.9538461538461539</v>
      </c>
      <c r="N13" s="154">
        <f>IF('Alle Werte'!E158="","",'Alle Werte'!E158)</f>
        <v>3289</v>
      </c>
      <c r="O13" s="154">
        <f>IF('Alle Werte'!AI158="","",'Alle Werte'!AI158)</f>
        <v>1420</v>
      </c>
      <c r="P13" s="154">
        <f>IF('Alle Werte'!I158="","",'Alle Werte'!I158)</f>
        <v>7692</v>
      </c>
      <c r="Q13" s="154">
        <f>IF('Alle Werte'!L158="","",'Alle Werte'!L158)</f>
        <v>13731</v>
      </c>
      <c r="R13" s="154">
        <f>IF('Alle Werte'!Y158="","",'Alle Werte'!Y158)</f>
        <v>7559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>
        <f>IF(OR(N14="",'Entree-Sortie'!D15=""),"-",N14*'Entree-Sortie'!D15/1000)</f>
        <v>49.5</v>
      </c>
      <c r="C14" s="152">
        <f>IF(OR(N14="",'Entree-Sortie'!E15=""),"-",N14*'Entree-Sortie'!E15/1000)</f>
        <v>7.5</v>
      </c>
      <c r="D14" s="153">
        <f>IF(OR('Entree-Sortie'!D15="",'Entree-Sortie'!E15=""),"-",'Entree-Sortie'!D15/'Entree-Sortie'!E15)</f>
        <v>6.6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>
        <f>IF(OR('Mesures file 1'!H15="",'Mesures file 1'!G15=""),"-",'Mesures file 1'!H15/'Mesures file 1'!G15)</f>
        <v>9.2293350484579229</v>
      </c>
      <c r="H14" s="159">
        <f>IF(OR(Tabelle1[[#This Row],[Spalte2]]="-",'Mesures file 1'!B15="",'Mesures file 1'!G15=""),"-",'Mesures file 1'!B15*Tabelle1[[#This Row],[Spalte2]]/('Mesures file 1'!G15*Process!$AC$3))</f>
        <v>5.7683344052862021E-3</v>
      </c>
      <c r="I14" s="159">
        <f>IF(OR(Tabelle1[[#This Row],[Spalte3]]="-",'Mesures file 1'!B15="",'Mesures file 1'!G15=""),"-",'Mesures file 1'!B15*Tabelle1[[#This Row],[Spalte3]]/('Mesures file 1'!G15*Process!$AC$3))</f>
        <v>8.7399006140700031E-4</v>
      </c>
      <c r="J14" s="53">
        <f>IF(OR('Mesures file 2'!H15="",'Mesures file 2'!G15=""),"-",'Mesures file 2'!H15/'Mesures file 2'!G15)</f>
        <v>2.1576561856365504</v>
      </c>
      <c r="K14" s="159">
        <f>IF(OR(Tabelle1[[#This Row],[Spalte2]]="-",'Mesures file 2'!B15="",'Mesures file 2'!G15=""),"-",'Mesures file 2'!B15*Tabelle1[[#This Row],[Spalte2]]/('Mesures file 2'!G15*Process!$AC$3))</f>
        <v>2.0228026740342661E-3</v>
      </c>
      <c r="L14" s="159">
        <f>IF(OR(Tabelle1[[#This Row],[Spalte3]]="-",'Mesures file 2'!B15="",'Mesures file 2'!G15=""),"-",'Mesures file 2'!B15*Tabelle1[[#This Row],[Spalte3]]/('Mesures file 2'!G15*Process!$AC$3))</f>
        <v>3.0648525364155546E-4</v>
      </c>
      <c r="M14" s="160">
        <f>IF(OR('Entree-Sortie'!D15="",'Entree-Sortie'!Q15=""),"-",('Entree-Sortie'!Q15-'Entree-Sortie'!D15)/'Entree-Sortie'!D15)</f>
        <v>-0.90909090909090906</v>
      </c>
      <c r="N14" s="154">
        <f>IF('Alle Werte'!E159="","",'Alle Werte'!E159)</f>
        <v>1500</v>
      </c>
      <c r="O14" s="154">
        <f>IF('Alle Werte'!AI159="","",'Alle Werte'!AI159)</f>
        <v>985</v>
      </c>
      <c r="P14" s="154">
        <f>IF('Alle Werte'!I159="","",'Alle Werte'!I159)</f>
        <v>7545</v>
      </c>
      <c r="Q14" s="154">
        <f>IF('Alle Werte'!L159="","",'Alle Werte'!L159)</f>
        <v>13625</v>
      </c>
      <c r="R14" s="154">
        <f>IF('Alle Werte'!Y159="","",'Alle Werte'!Y159)</f>
        <v>7906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>
        <f>IF(OR('Mesures file 1'!H16="",'Mesures file 1'!G16=""),"-",'Mesures file 1'!H16/'Mesures file 1'!G16)</f>
        <v>13.8764580763001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>
        <f>IF(OR('Mesures file 2'!H16="",'Mesures file 2'!G16=""),"-",'Mesures file 2'!H16/'Mesures file 2'!G16)</f>
        <v>3.3217947479214547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1160</v>
      </c>
      <c r="O15" s="154">
        <f>IF('Alle Werte'!AI160="","",'Alle Werte'!AI160)</f>
        <v>208</v>
      </c>
      <c r="P15" s="154">
        <f>IF('Alle Werte'!I160="","",'Alle Werte'!I160)</f>
        <v>7464</v>
      </c>
      <c r="Q15" s="154">
        <f>IF('Alle Werte'!L160="","",'Alle Werte'!L160)</f>
        <v>13558</v>
      </c>
      <c r="R15" s="154">
        <f>IF('Alle Werte'!Y160="","",'Alle Werte'!Y160)</f>
        <v>9228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>
        <f>IF(OR(N16="",'Entree-Sortie'!D17=""),"-",N16*'Entree-Sortie'!D17/1000)</f>
        <v>131.256</v>
      </c>
      <c r="C16" s="152">
        <f>IF(OR(N16="",'Entree-Sortie'!E17=""),"-",N16*'Entree-Sortie'!E17/1000)</f>
        <v>20.053000000000001</v>
      </c>
      <c r="D16" s="153">
        <f>IF(OR('Entree-Sortie'!D17="",'Entree-Sortie'!E17=""),"-",'Entree-Sortie'!D17/'Entree-Sortie'!E17)</f>
        <v>6.5454545454545459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>
        <f>IF(OR('Mesures file 1'!H17="",'Mesures file 1'!G17=""),"-",'Mesures file 1'!H17/'Mesures file 1'!G17)</f>
        <v>7.7072775955490052</v>
      </c>
      <c r="H16" s="159">
        <f>IF(OR(Tabelle1[[#This Row],[Spalte2]]="-",'Mesures file 1'!B17="",'Mesures file 1'!G17=""),"-",'Mesures file 1'!B17*Tabelle1[[#This Row],[Spalte2]]/('Mesures file 1'!G17*Process!$AC$3))</f>
        <v>1.2773060960623488E-2</v>
      </c>
      <c r="I16" s="159">
        <f>IF(OR(Tabelle1[[#This Row],[Spalte3]]="-",'Mesures file 1'!B17="",'Mesures file 1'!G17=""),"-",'Mesures file 1'!B17*Tabelle1[[#This Row],[Spalte3]]/('Mesures file 1'!G17*Process!$AC$3))</f>
        <v>1.9514398689841441E-3</v>
      </c>
      <c r="J16" s="53">
        <f>IF(OR('Mesures file 2'!H17="",'Mesures file 2'!G17=""),"-",'Mesures file 2'!H17/'Mesures file 2'!G17)</f>
        <v>2.0829899825519607</v>
      </c>
      <c r="K16" s="159">
        <f>IF(OR(Tabelle1[[#This Row],[Spalte2]]="-",'Mesures file 2'!B17="",'Mesures file 2'!G17=""),"-",'Mesures file 2'!B17*Tabelle1[[#This Row],[Spalte2]]/('Mesures file 2'!G17*Process!$AC$3))</f>
        <v>4.6027766523542108E-3</v>
      </c>
      <c r="L16" s="159">
        <f>IF(OR(Tabelle1[[#This Row],[Spalte3]]="-",'Mesures file 2'!B17="",'Mesures file 2'!G17=""),"-",'Mesures file 2'!B17*Tabelle1[[#This Row],[Spalte3]]/('Mesures file 2'!G17*Process!$AC$3))</f>
        <v>7.0320198855411561E-4</v>
      </c>
      <c r="M16" s="160">
        <f>IF(OR('Entree-Sortie'!D17="",'Entree-Sortie'!Q17=""),"-",('Entree-Sortie'!Q17-'Entree-Sortie'!D17)/'Entree-Sortie'!D17)</f>
        <v>-0.91666666666666663</v>
      </c>
      <c r="N16" s="154">
        <f>IF('Alle Werte'!E161="","",'Alle Werte'!E161)</f>
        <v>1823</v>
      </c>
      <c r="O16" s="154">
        <f>IF('Alle Werte'!AI161="","",'Alle Werte'!AI161)</f>
        <v>909</v>
      </c>
      <c r="P16" s="154">
        <f>IF('Alle Werte'!I161="","",'Alle Werte'!I161)</f>
        <v>7207</v>
      </c>
      <c r="Q16" s="154">
        <f>IF('Alle Werte'!L161="","",'Alle Werte'!L161)</f>
        <v>13648</v>
      </c>
      <c r="R16" s="154">
        <f>IF('Alle Werte'!Y161="","",'Alle Werte'!Y161)</f>
        <v>7881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1910</v>
      </c>
      <c r="O17" s="154">
        <f>IF('Alle Werte'!AI162="","",'Alle Werte'!AI162)</f>
        <v>1409</v>
      </c>
      <c r="P17" s="154">
        <f>IF('Alle Werte'!I162="","",'Alle Werte'!I162)</f>
        <v>7316</v>
      </c>
      <c r="Q17" s="154">
        <f>IF('Alle Werte'!L162="","",'Alle Werte'!L162)</f>
        <v>13690</v>
      </c>
      <c r="R17" s="154">
        <f>IF('Alle Werte'!Y162="","",'Alle Werte'!Y162)</f>
        <v>8324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2276</v>
      </c>
      <c r="O18" s="154">
        <f>IF('Alle Werte'!AI163="","",'Alle Werte'!AI163)</f>
        <v>1715</v>
      </c>
      <c r="P18" s="154">
        <f>IF('Alle Werte'!I163="","",'Alle Werte'!I163)</f>
        <v>7620</v>
      </c>
      <c r="Q18" s="154">
        <f>IF('Alle Werte'!L163="","",'Alle Werte'!L163)</f>
        <v>13701</v>
      </c>
      <c r="R18" s="154">
        <f>IF('Alle Werte'!Y163="","",'Alle Werte'!Y163)</f>
        <v>8519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>
        <f>IF(OR(N19="",'Entree-Sortie'!D20=""),"-",N19*'Entree-Sortie'!D20/1000)</f>
        <v>506.52800000000002</v>
      </c>
      <c r="C19" s="152">
        <f>IF(OR(N19="",'Entree-Sortie'!E20=""),"-",N19*'Entree-Sortie'!E20/1000)</f>
        <v>92.096000000000004</v>
      </c>
      <c r="D19" s="153">
        <f>IF(OR('Entree-Sortie'!D20="",'Entree-Sortie'!E20=""),"-",'Entree-Sortie'!D20/'Entree-Sortie'!E20)</f>
        <v>5.5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>
        <f>IF(OR('Mesures file 1'!H20="",'Mesures file 1'!G20=""),"-",'Mesures file 1'!H20/'Mesures file 1'!G20)</f>
        <v>3.3031334573165521</v>
      </c>
      <c r="H19" s="159">
        <f>IF(OR(Tabelle1[[#This Row],[Spalte2]]="-",'Mesures file 1'!B20="",'Mesures file 1'!G20=""),"-",'Mesures file 1'!B20*Tabelle1[[#This Row],[Spalte2]]/('Mesures file 1'!G20*Process!$AC$3))</f>
        <v>2.1125373533682306E-2</v>
      </c>
      <c r="I19" s="159">
        <f>IF(OR(Tabelle1[[#This Row],[Spalte3]]="-",'Mesures file 1'!B20="",'Mesures file 1'!G20=""),"-",'Mesures file 1'!B20*Tabelle1[[#This Row],[Spalte3]]/('Mesures file 1'!G20*Process!$AC$3))</f>
        <v>3.8409770061240554E-3</v>
      </c>
      <c r="J19" s="53">
        <f>IF(OR('Mesures file 2'!H20="",'Mesures file 2'!G20=""),"-",'Mesures file 2'!H20/'Mesures file 2'!G20)</f>
        <v>1.3715302211816409</v>
      </c>
      <c r="K19" s="159">
        <f>IF(OR(Tabelle1[[#This Row],[Spalte2]]="-",'Mesures file 2'!B20="",'Mesures file 2'!G20=""),"-",'Mesures file 2'!B20*Tabelle1[[#This Row],[Spalte2]]/('Mesures file 2'!G20*Process!$AC$3))</f>
        <v>9.5691247916624561E-3</v>
      </c>
      <c r="L19" s="159">
        <f>IF(OR(Tabelle1[[#This Row],[Spalte3]]="-",'Mesures file 2'!B20="",'Mesures file 2'!G20=""),"-",'Mesures file 2'!B20*Tabelle1[[#This Row],[Spalte3]]/('Mesures file 2'!G20*Process!$AC$3))</f>
        <v>1.7398408712113555E-3</v>
      </c>
      <c r="M19" s="160">
        <f>IF(OR('Entree-Sortie'!D20="",'Entree-Sortie'!Q20=""),"-",('Entree-Sortie'!Q20-'Entree-Sortie'!D20)/'Entree-Sortie'!D20)</f>
        <v>-0.81818181818181823</v>
      </c>
      <c r="N19" s="154">
        <f>IF('Alle Werte'!E164="","",'Alle Werte'!E164)</f>
        <v>5756</v>
      </c>
      <c r="O19" s="154">
        <f>IF('Alle Werte'!AI164="","",'Alle Werte'!AI164)</f>
        <v>5401</v>
      </c>
      <c r="P19" s="154">
        <f>IF('Alle Werte'!I164="","",'Alle Werte'!I164)</f>
        <v>7299</v>
      </c>
      <c r="Q19" s="154">
        <f>IF('Alle Werte'!L164="","",'Alle Werte'!L164)</f>
        <v>13776</v>
      </c>
      <c r="R19" s="154">
        <f>IF('Alle Werte'!Y164="","",'Alle Werte'!Y164)</f>
        <v>9018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>
        <f>IF(OR(N20="",'Entree-Sortie'!D21=""),"-",N20*'Entree-Sortie'!D21/1000)</f>
        <v>838.32</v>
      </c>
      <c r="C20" s="152">
        <f>IF(OR(N20="",'Entree-Sortie'!E21=""),"-",N20*'Entree-Sortie'!E21/1000)</f>
        <v>195.608</v>
      </c>
      <c r="D20" s="153">
        <f>IF(OR('Entree-Sortie'!D21="",'Entree-Sortie'!E21=""),"-",'Entree-Sortie'!D21/'Entree-Sortie'!E21)</f>
        <v>4.2857142857142856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>
        <f>IF(OR('Mesures file 1'!H21="",'Mesures file 1'!G21=""),"-",'Mesures file 1'!H21/'Mesures file 1'!G21)</f>
        <v>5.8715585370902366</v>
      </c>
      <c r="H20" s="159">
        <f>IF(OR(Tabelle1[[#This Row],[Spalte2]]="-",'Mesures file 1'!B21="",'Mesures file 1'!G21=""),"-",'Mesures file 1'!B21*Tabelle1[[#This Row],[Spalte2]]/('Mesures file 1'!G21*Process!$AC$3))</f>
        <v>4.9719645988015024E-2</v>
      </c>
      <c r="I20" s="159">
        <f>IF(OR(Tabelle1[[#This Row],[Spalte3]]="-",'Mesures file 1'!B21="",'Mesures file 1'!G21=""),"-",'Mesures file 1'!B21*Tabelle1[[#This Row],[Spalte3]]/('Mesures file 1'!G21*Process!$AC$3))</f>
        <v>1.1601250730536838E-2</v>
      </c>
      <c r="J20" s="53">
        <f>IF(OR('Mesures file 2'!H21="",'Mesures file 2'!G21=""),"-",'Mesures file 2'!H21/'Mesures file 2'!G21)</f>
        <v>2.1231010307441465</v>
      </c>
      <c r="K20" s="159">
        <f>IF(OR(Tabelle1[[#This Row],[Spalte2]]="-",'Mesures file 2'!B21="",'Mesures file 2'!G21=""),"-",'Mesures file 2'!B21*Tabelle1[[#This Row],[Spalte2]]/('Mesures file 2'!G21*Process!$AC$3))</f>
        <v>2.0744033287802253E-2</v>
      </c>
      <c r="L20" s="159">
        <f>IF(OR(Tabelle1[[#This Row],[Spalte3]]="-",'Mesures file 2'!B21="",'Mesures file 2'!G21=""),"-",'Mesures file 2'!B21*Tabelle1[[#This Row],[Spalte3]]/('Mesures file 2'!G21*Process!$AC$3))</f>
        <v>4.840274433820525E-3</v>
      </c>
      <c r="M20" s="160">
        <f>IF(OR('Entree-Sortie'!D21="",'Entree-Sortie'!Q21=""),"-",('Entree-Sortie'!Q21-'Entree-Sortie'!D21)/'Entree-Sortie'!D21)</f>
        <v>-0.77500000000000002</v>
      </c>
      <c r="N20" s="154">
        <f>IF('Alle Werte'!E165="","",'Alle Werte'!E165)</f>
        <v>6986</v>
      </c>
      <c r="O20" s="154">
        <f>IF('Alle Werte'!AI165="","",'Alle Werte'!AI165)</f>
        <v>6677</v>
      </c>
      <c r="P20" s="154">
        <f>IF('Alle Werte'!I165="","",'Alle Werte'!I165)</f>
        <v>10801</v>
      </c>
      <c r="Q20" s="154">
        <f>IF('Alle Werte'!L165="","",'Alle Werte'!L165)</f>
        <v>16139</v>
      </c>
      <c r="R20" s="154">
        <f>IF('Alle Werte'!Y165="","",'Alle Werte'!Y165)</f>
        <v>9268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>
        <f>IF(OR(N21="",'Entree-Sortie'!D22=""),"-",N21*'Entree-Sortie'!D22/1000)</f>
        <v>3544.77</v>
      </c>
      <c r="C21" s="152">
        <f>IF(OR(N21="",'Entree-Sortie'!E22=""),"-",N21*'Entree-Sortie'!E22/1000)</f>
        <v>1092.8</v>
      </c>
      <c r="D21" s="153">
        <f>IF(OR('Entree-Sortie'!D22="",'Entree-Sortie'!E22=""),"-",'Entree-Sortie'!D22/'Entree-Sortie'!E22)</f>
        <v>3.2437499999999999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>
        <f>IF(OR('Mesures file 1'!H22="",'Mesures file 1'!G22=""),"-",'Mesures file 1'!H22/'Mesures file 1'!G22)</f>
        <v>148.90330669600652</v>
      </c>
      <c r="H21" s="159">
        <f>IF(OR(Tabelle1[[#This Row],[Spalte2]]="-",'Mesures file 1'!B22="",'Mesures file 1'!G22=""),"-",'Mesures file 1'!B22*Tabelle1[[#This Row],[Spalte2]]/('Mesures file 1'!G22*Process!$AC$3))</f>
        <v>0.66644946272323624</v>
      </c>
      <c r="I21" s="159">
        <f>IF(OR(Tabelle1[[#This Row],[Spalte3]]="-",'Mesures file 1'!B22="",'Mesures file 1'!G22=""),"-",'Mesures file 1'!B22*Tabelle1[[#This Row],[Spalte3]]/('Mesures file 1'!G22*Process!$AC$3))</f>
        <v>0.2054564817643888</v>
      </c>
      <c r="J21" s="53">
        <f>IF(OR('Mesures file 2'!H22="",'Mesures file 2'!G22=""),"-",'Mesures file 2'!H22/'Mesures file 2'!G22)</f>
        <v>42.990267564196849</v>
      </c>
      <c r="K21" s="159">
        <f>IF(OR(Tabelle1[[#This Row],[Spalte2]]="-",'Mesures file 2'!B22="",'Mesures file 2'!G22=""),"-",'Mesures file 2'!B22*Tabelle1[[#This Row],[Spalte2]]/('Mesures file 2'!G22*Process!$AC$3))</f>
        <v>0.16492490341291999</v>
      </c>
      <c r="L21" s="159">
        <f>IF(OR(Tabelle1[[#This Row],[Spalte3]]="-",'Mesures file 2'!B22="",'Mesures file 2'!G22=""),"-",'Mesures file 2'!B22*Tabelle1[[#This Row],[Spalte3]]/('Mesures file 2'!G22*Process!$AC$3))</f>
        <v>5.0843900859474364E-2</v>
      </c>
      <c r="M21" s="160">
        <f>IF(OR('Entree-Sortie'!D22="",'Entree-Sortie'!Q22=""),"-",('Entree-Sortie'!Q22-'Entree-Sortie'!D22)/'Entree-Sortie'!D22)</f>
        <v>-0.95375722543352603</v>
      </c>
      <c r="N21" s="154">
        <f>IF('Alle Werte'!E166="","",'Alle Werte'!E166)</f>
        <v>6830</v>
      </c>
      <c r="O21" s="154">
        <f>IF('Alle Werte'!AI166="","",'Alle Werte'!AI166)</f>
        <v>6531</v>
      </c>
      <c r="P21" s="154">
        <f>IF('Alle Werte'!I166="","",'Alle Werte'!I166)</f>
        <v>17829</v>
      </c>
      <c r="Q21" s="154">
        <f>IF('Alle Werte'!L166="","",'Alle Werte'!L166)</f>
        <v>22311</v>
      </c>
      <c r="R21" s="154">
        <f>IF('Alle Werte'!Y166="","",'Alle Werte'!Y166)</f>
        <v>9397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>
        <f>IF(OR('Mesures file 1'!H23="",'Mesures file 1'!G23=""),"-",'Mesures file 1'!H23/'Mesures file 1'!G23)</f>
        <v>254.9352865204304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>
        <f>IF(OR('Mesures file 2'!H23="",'Mesures file 2'!G23=""),"-",'Mesures file 2'!H23/'Mesures file 2'!G23)</f>
        <v>81.073901991192315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8275</v>
      </c>
      <c r="O22" s="154">
        <f>IF('Alle Werte'!AI167="","",'Alle Werte'!AI167)</f>
        <v>7422</v>
      </c>
      <c r="P22" s="154">
        <f>IF('Alle Werte'!I167="","",'Alle Werte'!I167)</f>
        <v>15788</v>
      </c>
      <c r="Q22" s="154">
        <f>IF('Alle Werte'!L167="","",'Alle Werte'!L167)</f>
        <v>22392</v>
      </c>
      <c r="R22" s="154">
        <f>IF('Alle Werte'!Y167="","",'Alle Werte'!Y167)</f>
        <v>8863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>
        <f>IF(OR(N23="",'Entree-Sortie'!D24=""),"-",N23*'Entree-Sortie'!D24/1000)</f>
        <v>2667.83</v>
      </c>
      <c r="C23" s="152">
        <f>IF(OR(N23="",'Entree-Sortie'!E24=""),"-",N23*'Entree-Sortie'!E24/1000)</f>
        <v>286.77</v>
      </c>
      <c r="D23" s="153">
        <f>IF(OR('Entree-Sortie'!D24="",'Entree-Sortie'!E24=""),"-",'Entree-Sortie'!D24/'Entree-Sortie'!E24)</f>
        <v>9.3030303030303028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>
        <f>IF(OR('Mesures file 1'!H24="",'Mesures file 1'!G24=""),"-",'Mesures file 1'!H24/'Mesures file 1'!G24)</f>
        <v>571.89534618072025</v>
      </c>
      <c r="H23" s="159">
        <f>IF(OR(Tabelle1[[#This Row],[Spalte2]]="-",'Mesures file 1'!B24="",'Mesures file 1'!G24=""),"-",'Mesures file 1'!B24*Tabelle1[[#This Row],[Spalte2]]/('Mesures file 1'!G24*Process!$AC$3))</f>
        <v>0.96320679381395879</v>
      </c>
      <c r="I23" s="159">
        <f>IF(OR(Tabelle1[[#This Row],[Spalte3]]="-",'Mesures file 1'!B24="",'Mesures file 1'!G24=""),"-",'Mesures file 1'!B24*Tabelle1[[#This Row],[Spalte3]]/('Mesures file 1'!G24*Process!$AC$3))</f>
        <v>0.10353688663146787</v>
      </c>
      <c r="J23" s="53">
        <f>IF(OR('Mesures file 2'!H24="",'Mesures file 2'!G24=""),"-",'Mesures file 2'!H24/'Mesures file 2'!G24)</f>
        <v>54.728666158521172</v>
      </c>
      <c r="K23" s="159">
        <f>IF(OR(Tabelle1[[#This Row],[Spalte2]]="-",'Mesures file 2'!B24="",'Mesures file 2'!G24=""),"-",'Mesures file 2'!B24*Tabelle1[[#This Row],[Spalte2]]/('Mesures file 2'!G24*Process!$AC$3))</f>
        <v>0.11061119502855116</v>
      </c>
      <c r="L23" s="159">
        <f>IF(OR(Tabelle1[[#This Row],[Spalte3]]="-",'Mesures file 2'!B24="",'Mesures file 2'!G24=""),"-",'Mesures file 2'!B24*Tabelle1[[#This Row],[Spalte3]]/('Mesures file 2'!G24*Process!$AC$3))</f>
        <v>1.1889802722938724E-2</v>
      </c>
      <c r="M23" s="160">
        <f>IF(OR('Entree-Sortie'!D24="",'Entree-Sortie'!Q24=""),"-",('Entree-Sortie'!Q24-'Entree-Sortie'!D24)/'Entree-Sortie'!D24)</f>
        <v>-0.92508143322475567</v>
      </c>
      <c r="N23" s="154">
        <f>IF('Alle Werte'!E168="","",'Alle Werte'!E168)</f>
        <v>8690</v>
      </c>
      <c r="O23" s="154">
        <f>IF('Alle Werte'!AI168="","",'Alle Werte'!AI168)</f>
        <v>7606</v>
      </c>
      <c r="P23" s="154">
        <f>IF('Alle Werte'!I168="","",'Alle Werte'!I168)</f>
        <v>11021</v>
      </c>
      <c r="Q23" s="154">
        <f>IF('Alle Werte'!L168="","",'Alle Werte'!L168)</f>
        <v>14463</v>
      </c>
      <c r="R23" s="154">
        <f>IF('Alle Werte'!Y168="","",'Alle Werte'!Y168)</f>
        <v>7867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7134</v>
      </c>
      <c r="O24" s="154">
        <f>IF('Alle Werte'!AI169="","",'Alle Werte'!AI169)</f>
        <v>6896</v>
      </c>
      <c r="P24" s="154">
        <f>IF('Alle Werte'!I169="","",'Alle Werte'!I169)</f>
        <v>8080</v>
      </c>
      <c r="Q24" s="154">
        <f>IF('Alle Werte'!L169="","",'Alle Werte'!L169)</f>
        <v>13655</v>
      </c>
      <c r="R24" s="154">
        <f>IF('Alle Werte'!Y169="","",'Alle Werte'!Y169)</f>
        <v>8165</v>
      </c>
      <c r="S24" s="154">
        <f>IF('Alle Werte'!AK169="","",'Alle Werte'!AK169)</f>
        <v>0</v>
      </c>
      <c r="T24" s="154">
        <f>IF('Alle Werte'!W169="","",'Alle Werte'!W169)</f>
        <v>0</v>
      </c>
      <c r="U24" s="154">
        <f>IF('Alle Werte'!AL169="","",'Alle Werte'!AL169)</f>
        <v>0</v>
      </c>
      <c r="V24" s="196">
        <f>IF('Alle Werte'!X169="","",'Alle Werte'!X169)</f>
        <v>0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 t="str">
        <f>IF(OR('HeuresFonctionEQ-quo'!AN22="-",'HeuresFonctionEQ-quo'!AN22=0),"-",'HeuresFonctionEQ-quo'!AN22*65)</f>
        <v>-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10312</v>
      </c>
      <c r="O25" s="154">
        <f>IF('Alle Werte'!AI170="","",'Alle Werte'!AI170)</f>
        <v>8925</v>
      </c>
      <c r="P25" s="154">
        <f>IF('Alle Werte'!I170="","",'Alle Werte'!I170)</f>
        <v>7725</v>
      </c>
      <c r="Q25" s="154">
        <f>IF('Alle Werte'!L170="","",'Alle Werte'!L170)</f>
        <v>13682</v>
      </c>
      <c r="R25" s="154">
        <f>IF('Alle Werte'!Y170="","",'Alle Werte'!Y170)</f>
        <v>8276</v>
      </c>
      <c r="S25" s="154">
        <f>IF('Alle Werte'!AK170="","",'Alle Werte'!AK170)</f>
        <v>0</v>
      </c>
      <c r="T25" s="154">
        <f>IF('Alle Werte'!W170="","",'Alle Werte'!W170)</f>
        <v>0</v>
      </c>
      <c r="U25" s="154">
        <f>IF('Alle Werte'!AL170="","",'Alle Werte'!AL170)</f>
        <v>0</v>
      </c>
      <c r="V25" s="196">
        <f>IF('Alle Werte'!X170="","",'Alle Werte'!X170)</f>
        <v>0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 t="str">
        <f>IF(OR('HeuresFonctionEQ-quo'!AN23="-",'HeuresFonctionEQ-quo'!AN23=0),"-",'HeuresFonctionEQ-quo'!AN23*65)</f>
        <v>-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>
        <f>IF(OR(N26="",'Entree-Sortie'!D27=""),"-",N26*'Entree-Sortie'!D27/1000)</f>
        <v>1533.337</v>
      </c>
      <c r="C26" s="152">
        <f>IF(OR(N26="",'Entree-Sortie'!E27=""),"-",N26*'Entree-Sortie'!E27/1000)</f>
        <v>263.11700000000002</v>
      </c>
      <c r="D26" s="153">
        <f>IF(OR('Entree-Sortie'!D27="",'Entree-Sortie'!E27=""),"-",'Entree-Sortie'!D27/'Entree-Sortie'!E27)</f>
        <v>5.8275862068965516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>
        <f>IF(OR('Mesures file 1'!H27="",'Mesures file 1'!G27=""),"-",'Mesures file 1'!H27/'Mesures file 1'!G27)</f>
        <v>100.78502308999312</v>
      </c>
      <c r="H26" s="159">
        <f>IF(OR(Tabelle1[[#This Row],[Spalte2]]="-",'Mesures file 1'!B27="",'Mesures file 1'!G27=""),"-",'Mesures file 1'!B27*Tabelle1[[#This Row],[Spalte2]]/('Mesures file 1'!G27*Process!$AC$3))</f>
        <v>0.30808892533839866</v>
      </c>
      <c r="I26" s="159">
        <f>IF(OR(Tabelle1[[#This Row],[Spalte3]]="-",'Mesures file 1'!B27="",'Mesures file 1'!G27=""),"-",'Mesures file 1'!B27*Tabelle1[[#This Row],[Spalte3]]/('Mesures file 1'!G27*Process!$AC$3))</f>
        <v>5.2867330383512198E-2</v>
      </c>
      <c r="J26" s="53">
        <f>IF(OR('Mesures file 2'!H27="",'Mesures file 2'!G27=""),"-",'Mesures file 2'!H27/'Mesures file 2'!G27)</f>
        <v>9.1860385587919229</v>
      </c>
      <c r="K26" s="159">
        <f>IF(OR(Tabelle1[[#This Row],[Spalte2]]="-",'Mesures file 2'!B27="",'Mesures file 2'!G27=""),"-",'Mesures file 2'!B27*Tabelle1[[#This Row],[Spalte2]]/('Mesures file 2'!G27*Process!$AC$3))</f>
        <v>6.0975293530832607E-2</v>
      </c>
      <c r="L26" s="159">
        <f>IF(OR(Tabelle1[[#This Row],[Spalte3]]="-",'Mesures file 2'!B27="",'Mesures file 2'!G27=""),"-",'Mesures file 2'!B27*Tabelle1[[#This Row],[Spalte3]]/('Mesures file 2'!G27*Process!$AC$3))</f>
        <v>1.04632160496695E-2</v>
      </c>
      <c r="M26" s="160">
        <f>IF(OR('Entree-Sortie'!D27="",'Entree-Sortie'!Q27=""),"-",('Entree-Sortie'!Q27-'Entree-Sortie'!D27)/'Entree-Sortie'!D27)</f>
        <v>-0.81656804733727806</v>
      </c>
      <c r="N26" s="154">
        <f>IF('Alle Werte'!E171="","",'Alle Werte'!E171)</f>
        <v>9073</v>
      </c>
      <c r="O26" s="154">
        <f>IF('Alle Werte'!AI171="","",'Alle Werte'!AI171)</f>
        <v>8126</v>
      </c>
      <c r="P26" s="154">
        <f>IF('Alle Werte'!I171="","",'Alle Werte'!I171)</f>
        <v>8213</v>
      </c>
      <c r="Q26" s="154">
        <f>IF('Alle Werte'!L171="","",'Alle Werte'!L171)</f>
        <v>13519</v>
      </c>
      <c r="R26" s="154">
        <f>IF('Alle Werte'!Y171="","",'Alle Werte'!Y171)</f>
        <v>9435</v>
      </c>
      <c r="S26" s="154">
        <f>IF('Alle Werte'!AK171="","",'Alle Werte'!AK171)</f>
        <v>0</v>
      </c>
      <c r="T26" s="154">
        <f>IF('Alle Werte'!W171="","",'Alle Werte'!W171)</f>
        <v>0</v>
      </c>
      <c r="U26" s="154">
        <f>IF('Alle Werte'!AL171="","",'Alle Werte'!AL171)</f>
        <v>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 t="str">
        <f>IF(OR('HeuresFonctionEQ-quo'!AN24="-",'HeuresFonctionEQ-quo'!AN24=0),"-",'HeuresFonctionEQ-quo'!AN24*65)</f>
        <v>-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>
        <f>IF(OR(N27="",'Entree-Sortie'!D28=""),"-",N27*'Entree-Sortie'!D28/1000)</f>
        <v>1827.048</v>
      </c>
      <c r="C27" s="152">
        <f>IF(OR(N27="",'Entree-Sortie'!E28=""),"-",N27*'Entree-Sortie'!E28/1000)</f>
        <v>238.87200000000001</v>
      </c>
      <c r="D27" s="153">
        <f>IF(OR('Entree-Sortie'!D28="",'Entree-Sortie'!E28=""),"-",'Entree-Sortie'!D28/'Entree-Sortie'!E28)</f>
        <v>7.6486486486486482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>
        <f>IF(OR('Mesures file 1'!H28="",'Mesures file 1'!G28=""),"-",'Mesures file 1'!H28/'Mesures file 1'!G28)</f>
        <v>35.901004207298719</v>
      </c>
      <c r="H27" s="159">
        <f>IF(OR(Tabelle1[[#This Row],[Spalte2]]="-",'Mesures file 1'!B28="",'Mesures file 1'!G28=""),"-",'Mesures file 1'!B28*Tabelle1[[#This Row],[Spalte2]]/('Mesures file 1'!G28*Process!$AC$3))</f>
        <v>0.24845779520809361</v>
      </c>
      <c r="I27" s="159">
        <f>IF(OR(Tabelle1[[#This Row],[Spalte3]]="-",'Mesures file 1'!B28="",'Mesures file 1'!G28=""),"-",'Mesures file 1'!B28*Tabelle1[[#This Row],[Spalte3]]/('Mesures file 1'!G28*Process!$AC$3))</f>
        <v>3.2483881352294929E-2</v>
      </c>
      <c r="J27" s="53">
        <f>IF(OR('Mesures file 2'!H28="",'Mesures file 2'!G28=""),"-",'Mesures file 2'!H28/'Mesures file 2'!G28)</f>
        <v>13.814120340789476</v>
      </c>
      <c r="K27" s="159">
        <f>IF(OR(Tabelle1[[#This Row],[Spalte2]]="-",'Mesures file 2'!B28="",'Mesures file 2'!G28=""),"-",'Mesures file 2'!B28*Tabelle1[[#This Row],[Spalte2]]/('Mesures file 2'!G28*Process!$AC$3))</f>
        <v>7.6482002849693115E-2</v>
      </c>
      <c r="L27" s="159">
        <f>IF(OR(Tabelle1[[#This Row],[Spalte3]]="-",'Mesures file 2'!B28="",'Mesures file 2'!G28=""),"-",'Mesures file 2'!B28*Tabelle1[[#This Row],[Spalte3]]/('Mesures file 2'!G28*Process!$AC$3))</f>
        <v>9.9994138001365564E-3</v>
      </c>
      <c r="M27" s="160">
        <f>IF(OR('Entree-Sortie'!D28="",'Entree-Sortie'!Q28=""),"-",('Entree-Sortie'!Q28-'Entree-Sortie'!D28)/'Entree-Sortie'!D28)</f>
        <v>-0.93286219081272082</v>
      </c>
      <c r="N27" s="154">
        <f>IF('Alle Werte'!E172="","",'Alle Werte'!E172)</f>
        <v>6456</v>
      </c>
      <c r="O27" s="154">
        <f>IF('Alle Werte'!AI172="","",'Alle Werte'!AI172)</f>
        <v>6153</v>
      </c>
      <c r="P27" s="154">
        <f>IF('Alle Werte'!I172="","",'Alle Werte'!I172)</f>
        <v>8648</v>
      </c>
      <c r="Q27" s="154">
        <f>IF('Alle Werte'!L172="","",'Alle Werte'!L172)</f>
        <v>13632</v>
      </c>
      <c r="R27" s="154">
        <f>IF('Alle Werte'!Y172="","",'Alle Werte'!Y172)</f>
        <v>8438</v>
      </c>
      <c r="S27" s="154">
        <f>IF('Alle Werte'!AK172="","",'Alle Werte'!AK172)</f>
        <v>0</v>
      </c>
      <c r="T27" s="154">
        <f>IF('Alle Werte'!W172="","",'Alle Werte'!W172)</f>
        <v>0</v>
      </c>
      <c r="U27" s="154">
        <f>IF('Alle Werte'!AL172="","",'Alle Werte'!AL172)</f>
        <v>0</v>
      </c>
      <c r="V27" s="196">
        <f>IF('Alle Werte'!X172="","",'Alle Werte'!X172)</f>
        <v>0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>
        <f>IF(OR('Mesures file 1'!H29="",'Mesures file 1'!G29=""),"-",'Mesures file 1'!H29/'Mesures file 1'!G29)</f>
        <v>27.702954789685702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>
        <f>IF(OR('Mesures file 2'!H29="",'Mesures file 2'!G29=""),"-",'Mesures file 2'!H29/'Mesures file 2'!G29)</f>
        <v>15.969472115654154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2911</v>
      </c>
      <c r="O28" s="154">
        <f>IF('Alle Werte'!AI173="","",'Alle Werte'!AI173)</f>
        <v>2525</v>
      </c>
      <c r="P28" s="154">
        <f>IF('Alle Werte'!I173="","",'Alle Werte'!I173)</f>
        <v>8669</v>
      </c>
      <c r="Q28" s="154">
        <f>IF('Alle Werte'!L173="","",'Alle Werte'!L173)</f>
        <v>13524</v>
      </c>
      <c r="R28" s="154">
        <f>IF('Alle Werte'!Y173="","",'Alle Werte'!Y173)</f>
        <v>9742</v>
      </c>
      <c r="S28" s="154">
        <f>IF('Alle Werte'!AK173="","",'Alle Werte'!AK173)</f>
        <v>0</v>
      </c>
      <c r="T28" s="154">
        <f>IF('Alle Werte'!W173="","",'Alle Werte'!W173)</f>
        <v>0</v>
      </c>
      <c r="U28" s="154">
        <f>IF('Alle Werte'!AL173="","",'Alle Werte'!AL173)</f>
        <v>0</v>
      </c>
      <c r="V28" s="196">
        <f>IF('Alle Werte'!X173="","",'Alle Werte'!X173)</f>
        <v>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>
        <f>IF(OR(N29="",'Entree-Sortie'!D30=""),"-",N29*'Entree-Sortie'!D30/1000)</f>
        <v>322.20600000000002</v>
      </c>
      <c r="C29" s="152">
        <f>IF(OR(N29="",'Entree-Sortie'!E30=""),"-",N29*'Entree-Sortie'!E30/1000)</f>
        <v>143.63399999999999</v>
      </c>
      <c r="D29" s="153">
        <f>IF(OR('Entree-Sortie'!D30="",'Entree-Sortie'!E30=""),"-",'Entree-Sortie'!D30/'Entree-Sortie'!E30)</f>
        <v>2.2432432432432434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>
        <f>IF(OR('Mesures file 1'!H30="",'Mesures file 1'!G30=""),"-",'Mesures file 1'!H30/'Mesures file 1'!G30)</f>
        <v>6.7541362865731953</v>
      </c>
      <c r="H29" s="159">
        <f>IF(OR(Tabelle1[[#This Row],[Spalte2]]="-",'Mesures file 1'!B30="",'Mesures file 1'!G30=""),"-",'Mesures file 1'!B30*Tabelle1[[#This Row],[Spalte2]]/('Mesures file 1'!G30*Process!$AC$3))</f>
        <v>9.1591887051835144E-3</v>
      </c>
      <c r="I29" s="159">
        <f>IF(OR(Tabelle1[[#This Row],[Spalte3]]="-",'Mesures file 1'!B30="",'Mesures file 1'!G30=""),"-",'Mesures file 1'!B30*Tabelle1[[#This Row],[Spalte3]]/('Mesures file 1'!G30*Process!$AC$3))</f>
        <v>4.0830118324312048E-3</v>
      </c>
      <c r="J29" s="53">
        <f>IF(OR('Mesures file 2'!H30="",'Mesures file 2'!G30=""),"-",'Mesures file 2'!H30/'Mesures file 2'!G30)</f>
        <v>10.080811162747395</v>
      </c>
      <c r="K29" s="159">
        <f>IF(OR(Tabelle1[[#This Row],[Spalte2]]="-",'Mesures file 2'!B30="",'Mesures file 2'!G30=""),"-",'Mesures file 2'!B30*Tabelle1[[#This Row],[Spalte2]]/('Mesures file 2'!G30*Process!$AC$3))</f>
        <v>1.2950948331356408E-2</v>
      </c>
      <c r="L29" s="159">
        <f>IF(OR(Tabelle1[[#This Row],[Spalte3]]="-",'Mesures file 2'!B30="",'Mesures file 2'!G30=""),"-",'Mesures file 2'!B30*Tabelle1[[#This Row],[Spalte3]]/('Mesures file 2'!G30*Process!$AC$3))</f>
        <v>5.7733143163877952E-3</v>
      </c>
      <c r="M29" s="160">
        <f>IF(OR('Entree-Sortie'!D30="",'Entree-Sortie'!Q30=""),"-",('Entree-Sortie'!Q30-'Entree-Sortie'!D30)/'Entree-Sortie'!D30)</f>
        <v>-0.71084337349397586</v>
      </c>
      <c r="N29" s="154">
        <f>IF('Alle Werte'!E174="","",'Alle Werte'!E174)</f>
        <v>3882</v>
      </c>
      <c r="O29" s="154">
        <f>IF('Alle Werte'!AI174="","",'Alle Werte'!AI174)</f>
        <v>3537</v>
      </c>
      <c r="P29" s="154">
        <f>IF('Alle Werte'!I174="","",'Alle Werte'!I174)</f>
        <v>6451</v>
      </c>
      <c r="Q29" s="154">
        <f>IF('Alle Werte'!L174="","",'Alle Werte'!L174)</f>
        <v>11842</v>
      </c>
      <c r="R29" s="154">
        <f>IF('Alle Werte'!Y174="","",'Alle Werte'!Y174)</f>
        <v>9762</v>
      </c>
      <c r="S29" s="154">
        <f>IF('Alle Werte'!AK174="","",'Alle Werte'!AK174)</f>
        <v>0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/>
      <c r="Z29" s="155"/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>
        <f>IF(OR(N30="",'Entree-Sortie'!D31=""),"-",N30*'Entree-Sortie'!D31/1000)</f>
        <v>528.16399999999999</v>
      </c>
      <c r="C30" s="152">
        <f>IF(OR(N30="",'Entree-Sortie'!E31=""),"-",N30*'Entree-Sortie'!E31/1000)</f>
        <v>168.316</v>
      </c>
      <c r="D30" s="153">
        <f>IF(OR('Entree-Sortie'!D31="",'Entree-Sortie'!E31=""),"-",'Entree-Sortie'!D31/'Entree-Sortie'!E31)</f>
        <v>3.1379310344827585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>
        <f>IF(OR('Mesures file 1'!H31="",'Mesures file 1'!G31=""),"-",'Mesures file 1'!H31/'Mesures file 1'!G31)</f>
        <v>5.9351332470651759</v>
      </c>
      <c r="H30" s="159">
        <f>IF(OR(Tabelle1[[#This Row],[Spalte2]]="-",'Mesures file 1'!B31="",'Mesures file 1'!G31=""),"-",'Mesures file 1'!B31*Tabelle1[[#This Row],[Spalte2]]/('Mesures file 1'!G31*Process!$AC$3))</f>
        <v>1.2498898390362567E-2</v>
      </c>
      <c r="I30" s="159">
        <f>IF(OR(Tabelle1[[#This Row],[Spalte3]]="-",'Mesures file 1'!B31="",'Mesures file 1'!G31=""),"-",'Mesures file 1'!B31*Tabelle1[[#This Row],[Spalte3]]/('Mesures file 1'!G31*Process!$AC$3))</f>
        <v>3.9831654211045543E-3</v>
      </c>
      <c r="J30" s="53">
        <f>IF(OR('Mesures file 2'!H31="",'Mesures file 2'!G31=""),"-",'Mesures file 2'!H31/'Mesures file 2'!G31)</f>
        <v>15.19418547553466</v>
      </c>
      <c r="K30" s="159">
        <f>IF(OR(Tabelle1[[#This Row],[Spalte2]]="-",'Mesures file 2'!B31="",'Mesures file 2'!G31=""),"-",'Mesures file 2'!B31*Tabelle1[[#This Row],[Spalte2]]/('Mesures file 2'!G31*Process!$AC$3))</f>
        <v>3.0397809763258666E-2</v>
      </c>
      <c r="L30" s="159">
        <f>IF(OR(Tabelle1[[#This Row],[Spalte3]]="-",'Mesures file 2'!B31="",'Mesures file 2'!G31=""),"-",'Mesures file 2'!B31*Tabelle1[[#This Row],[Spalte3]]/('Mesures file 2'!G31*Process!$AC$3))</f>
        <v>9.6872141003791368E-3</v>
      </c>
      <c r="M30" s="160">
        <f>IF(OR('Entree-Sortie'!D31="",'Entree-Sortie'!Q31=""),"-",('Entree-Sortie'!Q31-'Entree-Sortie'!D31)/'Entree-Sortie'!D31)</f>
        <v>-0.87912087912087911</v>
      </c>
      <c r="N30" s="154">
        <f>IF('Alle Werte'!E175="","",'Alle Werte'!E175)</f>
        <v>5804</v>
      </c>
      <c r="O30" s="154">
        <f>IF('Alle Werte'!AI175="","",'Alle Werte'!AI175)</f>
        <v>5415</v>
      </c>
      <c r="P30" s="154">
        <f>IF('Alle Werte'!I175="","",'Alle Werte'!I175)</f>
        <v>6492</v>
      </c>
      <c r="Q30" s="154">
        <f>IF('Alle Werte'!L175="","",'Alle Werte'!L175)</f>
        <v>11497</v>
      </c>
      <c r="R30" s="154">
        <f>IF('Alle Werte'!Y175="","",'Alle Werte'!Y175)</f>
        <v>10208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5944</v>
      </c>
      <c r="O31" s="154">
        <f>IF('Alle Werte'!AI176="","",'Alle Werte'!AI176)</f>
        <v>4468</v>
      </c>
      <c r="P31" s="154">
        <f>IF('Alle Werte'!I176="","",'Alle Werte'!I176)</f>
        <v>8776</v>
      </c>
      <c r="Q31" s="154">
        <f>IF('Alle Werte'!L176="","",'Alle Werte'!L176)</f>
        <v>13718</v>
      </c>
      <c r="R31" s="154">
        <f>IF('Alle Werte'!Y176="","",'Alle Werte'!Y176)</f>
        <v>8664</v>
      </c>
      <c r="S31" s="154">
        <f>IF('Alle Werte'!AK176="","",'Alle Werte'!AK176)</f>
        <v>0</v>
      </c>
      <c r="T31" s="154">
        <f>IF('Alle Werte'!W176="","",'Alle Werte'!W176)</f>
        <v>0</v>
      </c>
      <c r="U31" s="154">
        <f>IF('Alle Werte'!AL176="","",'Alle Werte'!AL176)</f>
        <v>0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 t="str">
        <f>IF(OR('HeuresFonctionEQ-quo'!AN29="-",'HeuresFonctionEQ-quo'!AN29=0),"-",'HeuresFonctionEQ-quo'!AN29*65)</f>
        <v>-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3096</v>
      </c>
      <c r="O32" s="154">
        <f>IF('Alle Werte'!AI177="","",'Alle Werte'!AI177)</f>
        <v>1208</v>
      </c>
      <c r="P32" s="154">
        <f>IF('Alle Werte'!I177="","",'Alle Werte'!I177)</f>
        <v>8858</v>
      </c>
      <c r="Q32" s="154">
        <f>IF('Alle Werte'!L177="","",'Alle Werte'!L177)</f>
        <v>13619</v>
      </c>
      <c r="R32" s="154">
        <f>IF('Alle Werte'!Y177="","",'Alle Werte'!Y177)</f>
        <v>8434</v>
      </c>
      <c r="S32" s="154">
        <f>IF('Alle Werte'!AK177="","",'Alle Werte'!AK177)</f>
        <v>0</v>
      </c>
      <c r="T32" s="154">
        <f>IF('Alle Werte'!W177="","",'Alle Werte'!W177)</f>
        <v>0</v>
      </c>
      <c r="U32" s="154">
        <f>IF('Alle Werte'!AL177="","",'Alle Werte'!AL177)</f>
        <v>0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 t="str">
        <f>IF(OR('HeuresFonctionEQ-quo'!AN30="-",'HeuresFonctionEQ-quo'!AN30=0),"-",'HeuresFonctionEQ-quo'!AN30*65)</f>
        <v>-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>
        <f>IF(OR(N33="",'Entree-Sortie'!D34=""),"-",N33*'Entree-Sortie'!D34/1000)</f>
        <v>275.964</v>
      </c>
      <c r="C33" s="152">
        <f>IF(OR(N33="",'Entree-Sortie'!E34=""),"-",N33*'Entree-Sortie'!E34/1000)</f>
        <v>76.908000000000001</v>
      </c>
      <c r="D33" s="153">
        <f>IF(OR('Entree-Sortie'!D34="",'Entree-Sortie'!E34=""),"-",'Entree-Sortie'!D34/'Entree-Sortie'!E34)</f>
        <v>3.5882352941176472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>
        <f>IF(OR('Mesures file 1'!H34="",'Mesures file 1'!G34=""),"-",'Mesures file 1'!H34/'Mesures file 1'!G34)</f>
        <v>31.16508782347503</v>
      </c>
      <c r="H33" s="159">
        <f>IF(OR(Tabelle1[[#This Row],[Spalte2]]="-",'Mesures file 1'!B34="",'Mesures file 1'!G34=""),"-",'Mesures file 1'!B34*Tabelle1[[#This Row],[Spalte2]]/('Mesures file 1'!G34*Process!$AC$3))</f>
        <v>2.7147860783199064E-2</v>
      </c>
      <c r="I33" s="159">
        <f>IF(OR(Tabelle1[[#This Row],[Spalte3]]="-",'Mesures file 1'!B34="",'Mesures file 1'!G34=""),"-",'Mesures file 1'!B34*Tabelle1[[#This Row],[Spalte3]]/('Mesures file 1'!G34*Process!$AC$3))</f>
        <v>7.5657972674489198E-3</v>
      </c>
      <c r="J33" s="53">
        <f>IF(OR('Mesures file 2'!H34="",'Mesures file 2'!G34=""),"-",'Mesures file 2'!H34/'Mesures file 2'!G34)</f>
        <v>35.868799321102045</v>
      </c>
      <c r="K33" s="159">
        <f>IF(OR(Tabelle1[[#This Row],[Spalte2]]="-",'Mesures file 2'!B34="",'Mesures file 2'!G34=""),"-",'Mesures file 2'!B34*Tabelle1[[#This Row],[Spalte2]]/('Mesures file 2'!G34*Process!$AC$3))</f>
        <v>2.499620539355708E-2</v>
      </c>
      <c r="L33" s="159">
        <f>IF(OR(Tabelle1[[#This Row],[Spalte3]]="-",'Mesures file 2'!B34="",'Mesures file 2'!G34=""),"-",'Mesures file 2'!B34*Tabelle1[[#This Row],[Spalte3]]/('Mesures file 2'!G34*Process!$AC$3))</f>
        <v>6.966155601483121E-3</v>
      </c>
      <c r="M33" s="160">
        <f>IF(OR('Entree-Sortie'!D34="",'Entree-Sortie'!Q34=""),"-",('Entree-Sortie'!Q34-'Entree-Sortie'!D34)/'Entree-Sortie'!D34)</f>
        <v>-0.75409836065573765</v>
      </c>
      <c r="N33" s="154">
        <f>IF('Alle Werte'!E178="","",'Alle Werte'!E178)</f>
        <v>4524</v>
      </c>
      <c r="O33" s="154">
        <f>IF('Alle Werte'!AI178="","",'Alle Werte'!AI178)</f>
        <v>2937</v>
      </c>
      <c r="P33" s="154">
        <f>IF('Alle Werte'!I178="","",'Alle Werte'!I178)</f>
        <v>8649</v>
      </c>
      <c r="Q33" s="154">
        <f>IF('Alle Werte'!L178="","",'Alle Werte'!L178)</f>
        <v>13715</v>
      </c>
      <c r="R33" s="154">
        <f>IF('Alle Werte'!Y178="","",'Alle Werte'!Y178)</f>
        <v>9779</v>
      </c>
      <c r="S33" s="154">
        <f>IF('Alle Werte'!AK178="","",'Alle Werte'!AK178)</f>
        <v>0</v>
      </c>
      <c r="T33" s="154">
        <f>IF('Alle Werte'!W178="","",'Alle Werte'!W178)</f>
        <v>0</v>
      </c>
      <c r="U33" s="154">
        <f>IF('Alle Werte'!AL178="","",'Alle Werte'!AL178)</f>
        <v>0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>
        <f>IF(OR('Mesures file 1'!H35="",'Mesures file 1'!G35=""),"-",'Mesures file 1'!H35/'Mesures file 1'!G35)</f>
        <v>36.564020365095239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>
        <f>IF(OR('Mesures file 2'!H35="",'Mesures file 2'!G35=""),"-",'Mesures file 2'!H35/'Mesures file 2'!G35)</f>
        <v>37.566546300417187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4741</v>
      </c>
      <c r="O34" s="154">
        <f>IF('Alle Werte'!AI179="","",'Alle Werte'!AI179)</f>
        <v>4447</v>
      </c>
      <c r="P34" s="154">
        <f>IF('Alle Werte'!I179="","",'Alle Werte'!I179)</f>
        <v>8590</v>
      </c>
      <c r="Q34" s="154">
        <f>IF('Alle Werte'!L179="","",'Alle Werte'!L179)</f>
        <v>13696</v>
      </c>
      <c r="R34" s="154">
        <f>IF('Alle Werte'!Y179="","",'Alle Werte'!Y179)</f>
        <v>8448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>
        <f>IF(OR(N35="",'Entree-Sortie'!D36=""),"-",N35*'Entree-Sortie'!D36/1000)</f>
        <v>227.15700000000001</v>
      </c>
      <c r="C35" s="152">
        <f>IF(OR(N35="",'Entree-Sortie'!E36=""),"-",N35*'Entree-Sortie'!E36/1000)</f>
        <v>75.718999999999994</v>
      </c>
      <c r="D35" s="153">
        <f>IF(OR('Entree-Sortie'!D36="",'Entree-Sortie'!E36=""),"-",'Entree-Sortie'!D36/'Entree-Sortie'!E36)</f>
        <v>3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>
        <f>IF(OR('Mesures file 1'!H36="",'Mesures file 1'!G36=""),"-",'Mesures file 1'!H36/'Mesures file 1'!G36)</f>
        <v>27.856728233942366</v>
      </c>
      <c r="H35" s="159">
        <f>IF(OR(Tabelle1[[#This Row],[Spalte2]]="-",'Mesures file 1'!B36="",'Mesures file 1'!G36=""),"-",'Mesures file 1'!B36*Tabelle1[[#This Row],[Spalte2]]/('Mesures file 1'!G36*Process!$AC$3))</f>
        <v>2.7393293573323142E-2</v>
      </c>
      <c r="I35" s="159">
        <f>IF(OR(Tabelle1[[#This Row],[Spalte3]]="-",'Mesures file 1'!B36="",'Mesures file 1'!G36=""),"-",'Mesures file 1'!B36*Tabelle1[[#This Row],[Spalte3]]/('Mesures file 1'!G36*Process!$AC$3))</f>
        <v>9.1310978577743805E-3</v>
      </c>
      <c r="J35" s="53">
        <f>IF(OR('Mesures file 2'!H36="",'Mesures file 2'!G36=""),"-",'Mesures file 2'!H36/'Mesures file 2'!G36)</f>
        <v>25.17920343357186</v>
      </c>
      <c r="K35" s="159">
        <f>IF(OR(Tabelle1[[#This Row],[Spalte2]]="-",'Mesures file 2'!B36="",'Mesures file 2'!G36=""),"-",'Mesures file 2'!B36*Tabelle1[[#This Row],[Spalte2]]/('Mesures file 2'!G36*Process!$AC$3))</f>
        <v>2.2805551492663011E-2</v>
      </c>
      <c r="L35" s="159">
        <f>IF(OR(Tabelle1[[#This Row],[Spalte3]]="-",'Mesures file 2'!B36="",'Mesures file 2'!G36=""),"-",'Mesures file 2'!B36*Tabelle1[[#This Row],[Spalte3]]/('Mesures file 2'!G36*Process!$AC$3))</f>
        <v>7.6018504975543365E-3</v>
      </c>
      <c r="M35" s="160">
        <f>IF(OR('Entree-Sortie'!D36="",'Entree-Sortie'!Q36=""),"-",('Entree-Sortie'!Q36-'Entree-Sortie'!D36)/'Entree-Sortie'!D36)</f>
        <v>-0.81609195402298851</v>
      </c>
      <c r="N35" s="154">
        <f>IF('Alle Werte'!E180="","",'Alle Werte'!E180)</f>
        <v>2611</v>
      </c>
      <c r="O35" s="154">
        <f>IF('Alle Werte'!AI180="","",'Alle Werte'!AI180)</f>
        <v>2432</v>
      </c>
      <c r="P35" s="154">
        <f>IF('Alle Werte'!I180="","",'Alle Werte'!I180)</f>
        <v>7906</v>
      </c>
      <c r="Q35" s="154">
        <f>IF('Alle Werte'!L180="","",'Alle Werte'!L180)</f>
        <v>13507</v>
      </c>
      <c r="R35" s="154">
        <f>IF('Alle Werte'!Y180="","",'Alle Werte'!Y180)</f>
        <v>10130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>
        <f>IF(OR(N36="",'Entree-Sortie'!D37=""),"-",N36*'Entree-Sortie'!D37/1000)</f>
        <v>284.47899999999998</v>
      </c>
      <c r="C36" s="152">
        <f>IF(OR(N36="",'Entree-Sortie'!E37=""),"-",N36*'Entree-Sortie'!E37/1000)</f>
        <v>93.626000000000005</v>
      </c>
      <c r="D36" s="153">
        <f>IF(OR('Entree-Sortie'!D37="",'Entree-Sortie'!E37=""),"-",'Entree-Sortie'!D37/'Entree-Sortie'!E37)</f>
        <v>3.0384615384615383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>
        <f>IF(OR('Mesures file 1'!H37="",'Mesures file 1'!G37=""),"-",'Mesures file 1'!H37/'Mesures file 1'!G37)</f>
        <v>39.323014399674186</v>
      </c>
      <c r="H36" s="159">
        <f>IF(OR(Tabelle1[[#This Row],[Spalte2]]="-",'Mesures file 1'!B37="",'Mesures file 1'!G37=""),"-",'Mesures file 1'!B37*Tabelle1[[#This Row],[Spalte2]]/('Mesures file 1'!G37*Process!$AC$3))</f>
        <v>3.3898702464863373E-2</v>
      </c>
      <c r="I36" s="159">
        <f>IF(OR(Tabelle1[[#This Row],[Spalte3]]="-",'Mesures file 1'!B37="",'Mesures file 1'!G37=""),"-",'Mesures file 1'!B37*Tabelle1[[#This Row],[Spalte3]]/('Mesures file 1'!G37*Process!$AC$3))</f>
        <v>1.1156534988436047E-2</v>
      </c>
      <c r="J36" s="53">
        <f>IF(OR('Mesures file 2'!H37="",'Mesures file 2'!G37=""),"-",'Mesures file 2'!H37/'Mesures file 2'!G37)</f>
        <v>37.03742822268741</v>
      </c>
      <c r="K36" s="159">
        <f>IF(OR(Tabelle1[[#This Row],[Spalte2]]="-",'Mesures file 2'!B37="",'Mesures file 2'!G37=""),"-",'Mesures file 2'!B37*Tabelle1[[#This Row],[Spalte2]]/('Mesures file 2'!G37*Process!$AC$3))</f>
        <v>3.8009994745172762E-2</v>
      </c>
      <c r="L36" s="159">
        <f>IF(OR(Tabelle1[[#This Row],[Spalte3]]="-",'Mesures file 2'!B37="",'Mesures file 2'!G37=""),"-",'Mesures file 2'!B37*Tabelle1[[#This Row],[Spalte3]]/('Mesures file 2'!G37*Process!$AC$3))</f>
        <v>1.2509618523727747E-2</v>
      </c>
      <c r="M36" s="160">
        <f>IF(OR('Entree-Sortie'!D37="",'Entree-Sortie'!Q37=""),"-",('Entree-Sortie'!Q37-'Entree-Sortie'!D37)/'Entree-Sortie'!D37)</f>
        <v>-0.86075949367088611</v>
      </c>
      <c r="N36" s="154">
        <f>IF('Alle Werte'!E181="","",'Alle Werte'!E181)</f>
        <v>3601</v>
      </c>
      <c r="O36" s="154">
        <f>IF('Alle Werte'!AI181="","",'Alle Werte'!AI181)</f>
        <v>3202</v>
      </c>
      <c r="P36" s="154">
        <f>IF('Alle Werte'!I181="","",'Alle Werte'!I181)</f>
        <v>7143</v>
      </c>
      <c r="Q36" s="154">
        <f>IF('Alle Werte'!L181="","",'Alle Werte'!L181)</f>
        <v>13513</v>
      </c>
      <c r="R36" s="154">
        <f>IF('Alle Werte'!Y181="","",'Alle Werte'!Y181)</f>
        <v>10471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>
        <f>IF(OR(N37="",'Entree-Sortie'!D38=""),"-",N37*'Entree-Sortie'!D38/1000)</f>
        <v>127.16</v>
      </c>
      <c r="C37" s="152">
        <f>IF(OR(N37="",'Entree-Sortie'!E38=""),"-",N37*'Entree-Sortie'!E38/1000)</f>
        <v>39.304000000000002</v>
      </c>
      <c r="D37" s="153">
        <f>IF(OR('Entree-Sortie'!D38="",'Entree-Sortie'!E38=""),"-",'Entree-Sortie'!D38/'Entree-Sortie'!E38)</f>
        <v>3.2352941176470589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>
        <f>IF(OR('Mesures file 1'!H38="",'Mesures file 1'!G38=""),"-",'Mesures file 1'!H38/'Mesures file 1'!G38)</f>
        <v>38.391435238131194</v>
      </c>
      <c r="H37" s="159">
        <f>IF(OR(Tabelle1[[#This Row],[Spalte2]]="-",'Mesures file 1'!B38="",'Mesures file 1'!G38=""),"-",'Mesures file 1'!B38*Tabelle1[[#This Row],[Spalte2]]/('Mesures file 1'!G38*Process!$AC$3))</f>
        <v>1.6810795126999872E-2</v>
      </c>
      <c r="I37" s="159">
        <f>IF(OR(Tabelle1[[#This Row],[Spalte3]]="-",'Mesures file 1'!B38="",'Mesures file 1'!G38=""),"-",'Mesures file 1'!B38*Tabelle1[[#This Row],[Spalte3]]/('Mesures file 1'!G38*Process!$AC$3))</f>
        <v>5.1960639483454151E-3</v>
      </c>
      <c r="J37" s="53">
        <f>IF(OR('Mesures file 2'!H38="",'Mesures file 2'!G38=""),"-",'Mesures file 2'!H38/'Mesures file 2'!G38)</f>
        <v>29.850119061213412</v>
      </c>
      <c r="K37" s="159">
        <f>IF(OR(Tabelle1[[#This Row],[Spalte2]]="-",'Mesures file 2'!B38="",'Mesures file 2'!G38=""),"-",'Mesures file 2'!B38*Tabelle1[[#This Row],[Spalte2]]/('Mesures file 2'!G38*Process!$AC$3))</f>
        <v>1.307073395256163E-2</v>
      </c>
      <c r="L37" s="159">
        <f>IF(OR(Tabelle1[[#This Row],[Spalte3]]="-",'Mesures file 2'!B38="",'Mesures file 2'!G38=""),"-",'Mesures file 2'!B38*Tabelle1[[#This Row],[Spalte3]]/('Mesures file 2'!G38*Process!$AC$3))</f>
        <v>4.0400450398826856E-3</v>
      </c>
      <c r="M37" s="160">
        <f>IF(OR('Entree-Sortie'!D38="",'Entree-Sortie'!Q38=""),"-",('Entree-Sortie'!Q38-'Entree-Sortie'!D38)/'Entree-Sortie'!D38)</f>
        <v>-0.54545454545454541</v>
      </c>
      <c r="N37" s="154">
        <f>IF('Alle Werte'!E182="","",'Alle Werte'!E182)</f>
        <v>2312</v>
      </c>
      <c r="O37" s="154">
        <f>IF('Alle Werte'!AI182="","",'Alle Werte'!AI182)</f>
        <v>2134</v>
      </c>
      <c r="P37" s="154">
        <f>IF('Alle Werte'!I182="","",'Alle Werte'!I182)</f>
        <v>7405</v>
      </c>
      <c r="Q37" s="154">
        <f>IF('Alle Werte'!L182="","",'Alle Werte'!L182)</f>
        <v>13594</v>
      </c>
      <c r="R37" s="154">
        <f>IF('Alle Werte'!Y182="","",'Alle Werte'!Y182)</f>
        <v>9033</v>
      </c>
      <c r="S37" s="154">
        <f>IF('Alle Werte'!AK182="","",'Alle Werte'!AK182)</f>
        <v>0</v>
      </c>
      <c r="T37" s="154">
        <f>IF('Alle Werte'!W182="","",'Alle Werte'!W182)</f>
        <v>0</v>
      </c>
      <c r="U37" s="154">
        <f>IF('Alle Werte'!AL182="","",'Alle Werte'!AL182)</f>
        <v>0</v>
      </c>
      <c r="V37" s="154">
        <f>IF('Alle Werte'!X182="","",'Alle Werte'!X182)</f>
        <v>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>
        <f>IF('Alle Werte'!E183="","",'Alle Werte'!E183)</f>
        <v>1913</v>
      </c>
      <c r="O38" s="154">
        <f>IF('Alle Werte'!AI183="","",'Alle Werte'!AI183)</f>
        <v>1785</v>
      </c>
      <c r="P38" s="154">
        <f>IF('Alle Werte'!I183="","",'Alle Werte'!I183)</f>
        <v>7314</v>
      </c>
      <c r="Q38" s="154">
        <f>IF('Alle Werte'!L183="","",'Alle Werte'!L183)</f>
        <v>13725</v>
      </c>
      <c r="R38" s="154">
        <f>IF('Alle Werte'!Y183="","",'Alle Werte'!Y183)</f>
        <v>9093</v>
      </c>
      <c r="S38" s="154">
        <f>IF('Alle Werte'!AK183="","",'Alle Werte'!AK183)</f>
        <v>0</v>
      </c>
      <c r="T38" s="154">
        <f>IF('Alle Werte'!W183="","",'Alle Werte'!W183)</f>
        <v>0</v>
      </c>
      <c r="U38" s="154">
        <f>IF('Alle Werte'!AL183="","",'Alle Werte'!AL183)</f>
        <v>0</v>
      </c>
      <c r="V38" s="154">
        <f>IF('Alle Werte'!X183="","",'Alle Werte'!X183)</f>
        <v>0</v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49.5</v>
      </c>
      <c r="C39" s="95">
        <f t="shared" ref="C39:Y39" si="3">IF(MIN(C8:C38)&gt;0,MIN(C8:C38),"")</f>
        <v>7.5</v>
      </c>
      <c r="D39" s="118">
        <f t="shared" si="3"/>
        <v>2.2432432432432434</v>
      </c>
      <c r="E39" s="164" t="str">
        <f t="shared" si="3"/>
        <v/>
      </c>
      <c r="F39" s="164" t="str">
        <f t="shared" si="3"/>
        <v/>
      </c>
      <c r="G39" s="95">
        <f t="shared" si="3"/>
        <v>3.3031334573165521</v>
      </c>
      <c r="H39" s="165">
        <f t="shared" si="3"/>
        <v>5.7683344052862021E-3</v>
      </c>
      <c r="I39" s="165">
        <f t="shared" si="3"/>
        <v>8.7399006140700031E-4</v>
      </c>
      <c r="J39" s="95">
        <f t="shared" si="3"/>
        <v>1.3715302211816409</v>
      </c>
      <c r="K39" s="165">
        <f t="shared" si="3"/>
        <v>2.0228026740342661E-3</v>
      </c>
      <c r="L39" s="165">
        <f t="shared" si="3"/>
        <v>3.0648525364155546E-4</v>
      </c>
      <c r="M39" s="164" t="str">
        <f t="shared" si="3"/>
        <v/>
      </c>
      <c r="N39" s="95">
        <f t="shared" si="3"/>
        <v>1160</v>
      </c>
      <c r="O39" s="95">
        <f t="shared" si="3"/>
        <v>208</v>
      </c>
      <c r="P39" s="95">
        <f t="shared" si="3"/>
        <v>6451</v>
      </c>
      <c r="Q39" s="95">
        <f t="shared" si="3"/>
        <v>11497</v>
      </c>
      <c r="R39" s="95">
        <f t="shared" si="3"/>
        <v>7559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 t="str">
        <f t="shared" si="3"/>
        <v/>
      </c>
      <c r="Z39" s="164" t="str">
        <f t="shared" ref="Z39:AA39" si="4">IF(MIN(Z8:Z38)&gt;0,MIN(Z8:Z38),"")</f>
        <v/>
      </c>
      <c r="AA39" s="164" t="str">
        <f t="shared" si="4"/>
        <v/>
      </c>
    </row>
    <row r="40" spans="1:31" s="16" customFormat="1" ht="18" customHeight="1">
      <c r="A40" s="105" t="s">
        <v>21</v>
      </c>
      <c r="B40" s="95">
        <f t="shared" ref="B40" si="5">IF(MAX(B8:B38)&gt;0,MAX(B8:B38),"")</f>
        <v>3544.77</v>
      </c>
      <c r="C40" s="95">
        <f t="shared" ref="C40:Y40" si="6">IF(MAX(C8:C38)&gt;0,MAX(C8:C38),"")</f>
        <v>1092.8</v>
      </c>
      <c r="D40" s="118">
        <f t="shared" si="6"/>
        <v>9.3030303030303028</v>
      </c>
      <c r="E40" s="164" t="str">
        <f t="shared" si="6"/>
        <v/>
      </c>
      <c r="F40" s="164" t="str">
        <f t="shared" si="6"/>
        <v/>
      </c>
      <c r="G40" s="95">
        <f t="shared" si="6"/>
        <v>571.89534618072025</v>
      </c>
      <c r="H40" s="165">
        <f t="shared" si="6"/>
        <v>0.96320679381395879</v>
      </c>
      <c r="I40" s="165">
        <f t="shared" si="6"/>
        <v>0.2054564817643888</v>
      </c>
      <c r="J40" s="95">
        <f t="shared" si="6"/>
        <v>131.03173503975341</v>
      </c>
      <c r="K40" s="165">
        <f t="shared" si="6"/>
        <v>0.16492490341291999</v>
      </c>
      <c r="L40" s="165">
        <f t="shared" si="6"/>
        <v>5.0843900859474364E-2</v>
      </c>
      <c r="M40" s="164" t="str">
        <f t="shared" si="6"/>
        <v/>
      </c>
      <c r="N40" s="95">
        <f t="shared" si="6"/>
        <v>11371</v>
      </c>
      <c r="O40" s="95">
        <f t="shared" si="6"/>
        <v>9047</v>
      </c>
      <c r="P40" s="95">
        <f t="shared" si="6"/>
        <v>17829</v>
      </c>
      <c r="Q40" s="95">
        <f t="shared" si="6"/>
        <v>22392</v>
      </c>
      <c r="R40" s="95">
        <f t="shared" si="6"/>
        <v>10610</v>
      </c>
      <c r="S40" s="95" t="str">
        <f t="shared" si="6"/>
        <v/>
      </c>
      <c r="T40" s="95" t="str">
        <f t="shared" si="6"/>
        <v/>
      </c>
      <c r="U40" s="95" t="str">
        <f t="shared" si="6"/>
        <v/>
      </c>
      <c r="V40" s="95" t="str">
        <f t="shared" si="6"/>
        <v/>
      </c>
      <c r="W40" s="166" t="str">
        <f t="shared" si="6"/>
        <v/>
      </c>
      <c r="X40" s="118" t="str">
        <f t="shared" si="6"/>
        <v/>
      </c>
      <c r="Y40" s="164" t="str">
        <f t="shared" si="6"/>
        <v/>
      </c>
      <c r="Z40" s="164" t="str">
        <f t="shared" ref="Z40:AA40" si="7">IF(MAX(Z8:Z38)&gt;0,MAX(Z8:Z38),"")</f>
        <v/>
      </c>
      <c r="AA40" s="164" t="str">
        <f t="shared" si="7"/>
        <v/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849.81294117647053</v>
      </c>
      <c r="C41" s="107">
        <f t="shared" ref="C41:Y41" si="9">IF(ISERROR(AVERAGE(C8:C38)),"",AVERAGE(C8:C38))</f>
        <v>188.13011764705882</v>
      </c>
      <c r="D41" s="162">
        <f t="shared" si="9"/>
        <v>5.1533050956784692</v>
      </c>
      <c r="E41" s="156" t="str">
        <f t="shared" si="9"/>
        <v/>
      </c>
      <c r="F41" s="156" t="str">
        <f t="shared" si="9"/>
        <v/>
      </c>
      <c r="G41" s="107">
        <f t="shared" si="9"/>
        <v>91.192986076608292</v>
      </c>
      <c r="H41" s="163">
        <f t="shared" si="9"/>
        <v>0.16306610267771426</v>
      </c>
      <c r="I41" s="163">
        <f t="shared" si="9"/>
        <v>3.2781075948926645E-2</v>
      </c>
      <c r="J41" s="107">
        <f t="shared" si="9"/>
        <v>29.071534011620805</v>
      </c>
      <c r="K41" s="163">
        <f t="shared" si="9"/>
        <v>4.2508534425186817E-2</v>
      </c>
      <c r="L41" s="163">
        <f t="shared" si="9"/>
        <v>1.0404780023745792E-2</v>
      </c>
      <c r="M41" s="156">
        <f t="shared" si="9"/>
        <v>-0.83669896359743412</v>
      </c>
      <c r="N41" s="107">
        <f t="shared" si="9"/>
        <v>5410.0645161290322</v>
      </c>
      <c r="O41" s="107">
        <f t="shared" si="9"/>
        <v>4559.8064516129034</v>
      </c>
      <c r="P41" s="107">
        <f t="shared" si="9"/>
        <v>8537.1612903225814</v>
      </c>
      <c r="Q41" s="107">
        <f t="shared" si="9"/>
        <v>14174.935483870968</v>
      </c>
      <c r="R41" s="107">
        <f t="shared" si="9"/>
        <v>9004.8387096774186</v>
      </c>
      <c r="S41" s="107">
        <f t="shared" si="9"/>
        <v>0</v>
      </c>
      <c r="T41" s="107">
        <f t="shared" si="9"/>
        <v>0</v>
      </c>
      <c r="U41" s="107">
        <f t="shared" si="9"/>
        <v>0</v>
      </c>
      <c r="V41" s="107">
        <f t="shared" si="9"/>
        <v>0</v>
      </c>
      <c r="W41" s="158" t="str">
        <f t="shared" si="9"/>
        <v/>
      </c>
      <c r="X41" s="162" t="str">
        <f t="shared" si="9"/>
        <v/>
      </c>
      <c r="Y41" s="156" t="str">
        <f t="shared" si="9"/>
        <v/>
      </c>
      <c r="Z41" s="156" t="str">
        <f t="shared" ref="Z41:AA41" si="10">IF(ISERROR(AVERAGE(Z8:Z38)),"",AVERAGE(Z8:Z38))</f>
        <v/>
      </c>
      <c r="AA41" s="156" t="str">
        <f t="shared" si="10"/>
        <v/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8" priority="94" operator="greaterThan">
      <formula>$B$7</formula>
    </cfRule>
  </conditionalFormatting>
  <conditionalFormatting sqref="G8:G41">
    <cfRule type="cellIs" dxfId="257" priority="26" operator="greaterThan">
      <formula>170</formula>
    </cfRule>
  </conditionalFormatting>
  <conditionalFormatting sqref="J8:J41">
    <cfRule type="cellIs" dxfId="256" priority="11" operator="greaterThan">
      <formula>170</formula>
    </cfRule>
  </conditionalFormatting>
  <conditionalFormatting sqref="C8:C41">
    <cfRule type="cellIs" dxfId="255" priority="10" operator="greaterThan">
      <formula>$C$7</formula>
    </cfRule>
  </conditionalFormatting>
  <conditionalFormatting sqref="D8:D41">
    <cfRule type="cellIs" dxfId="254" priority="9" operator="greaterThan">
      <formula>3.5</formula>
    </cfRule>
  </conditionalFormatting>
  <conditionalFormatting sqref="H8:H41">
    <cfRule type="expression" dxfId="253" priority="8">
      <formula>IF(OR(H8&lt;0.6*$H$7,H8&gt;1.4*$H$7),TRUE,FALSE)</formula>
    </cfRule>
  </conditionalFormatting>
  <conditionalFormatting sqref="I8:I41">
    <cfRule type="expression" dxfId="252" priority="7">
      <formula>IF(OR(I8&lt;0.6*$I$7,I8&gt;1.4*$I$7),TRUE,FALSE)</formula>
    </cfRule>
  </conditionalFormatting>
  <conditionalFormatting sqref="K8:K41">
    <cfRule type="expression" dxfId="251" priority="6">
      <formula>IF(OR(K8&lt;0.6*$K$7,K8&gt;1.4*$K$8),TRUE,FALSE)</formula>
    </cfRule>
  </conditionalFormatting>
  <conditionalFormatting sqref="L8:L41">
    <cfRule type="expression" dxfId="250" priority="5">
      <formula>IF(OR(L8&lt;0.6*$L$7,L8&gt;1.4*$L$7),TRUE,FALSE)</formula>
    </cfRule>
  </conditionalFormatting>
  <conditionalFormatting sqref="N8:N41">
    <cfRule type="cellIs" dxfId="249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view="pageBreakPreview" zoomScaleNormal="63" zoomScaleSheetLayoutView="100" workbookViewId="0">
      <pane xSplit="1" ySplit="8" topLeftCell="G9" activePane="bottomRight" state="frozen"/>
      <selection activeCell="I9" sqref="I9"/>
      <selection pane="topRight" activeCell="I9" sqref="I9"/>
      <selection pane="bottomLeft" activeCell="I9" sqref="I9"/>
      <selection pane="bottomRight" activeCell="N46" sqref="N46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>
        <v>8.4</v>
      </c>
      <c r="C9" s="71">
        <v>9.6</v>
      </c>
      <c r="D9" s="83">
        <v>95</v>
      </c>
      <c r="E9" s="51">
        <v>37</v>
      </c>
      <c r="F9" s="50"/>
      <c r="G9" s="50"/>
      <c r="H9" s="50"/>
      <c r="I9" s="50"/>
      <c r="J9" s="52"/>
      <c r="K9" s="52"/>
      <c r="L9" s="123">
        <f>IF('Alle Werte'!AZ153="","",'Alle Werte'!AZ153)</f>
        <v>8.1429176330566406</v>
      </c>
      <c r="M9" s="53">
        <f>IF('Alle Werte'!BA153="","",'Alle Werte'!BA153)</f>
        <v>9.0508861541748047</v>
      </c>
      <c r="N9" s="186">
        <v>0.35980000000000001</v>
      </c>
      <c r="O9" s="187">
        <v>0.25335999999999997</v>
      </c>
      <c r="P9" s="187"/>
      <c r="Q9" s="83">
        <v>24</v>
      </c>
      <c r="R9" s="51">
        <v>1</v>
      </c>
      <c r="S9" s="50"/>
      <c r="T9" s="50"/>
      <c r="U9" s="50"/>
      <c r="V9" s="50"/>
      <c r="W9" s="51">
        <v>13</v>
      </c>
      <c r="X9" s="90"/>
      <c r="Y9" s="86"/>
    </row>
    <row r="10" spans="1:25" ht="24.95" customHeight="1">
      <c r="A10" s="44">
        <f>Process!A9</f>
        <v>2</v>
      </c>
      <c r="B10" s="51">
        <v>11.2</v>
      </c>
      <c r="C10" s="71">
        <v>9.8000000000000007</v>
      </c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8.4880857467651367</v>
      </c>
      <c r="M10" s="53">
        <f>IF('Alle Werte'!BA154="","",'Alle Werte'!BA154)</f>
        <v>9.9135341644287109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/>
      <c r="C11" s="71"/>
      <c r="D11" s="83"/>
      <c r="E11" s="180"/>
      <c r="F11" s="50"/>
      <c r="G11" s="50"/>
      <c r="H11" s="50"/>
      <c r="I11" s="50"/>
      <c r="J11" s="52"/>
      <c r="K11" s="52"/>
      <c r="L11" s="123">
        <f>IF('Alle Werte'!AZ155="","",'Alle Werte'!AZ155)</f>
        <v>8.4270448684692383</v>
      </c>
      <c r="M11" s="53">
        <f>IF('Alle Werte'!BA155="","",'Alle Werte'!BA155)</f>
        <v>10.250200271606445</v>
      </c>
      <c r="N11" s="186"/>
      <c r="O11" s="187"/>
      <c r="P11" s="187"/>
      <c r="Q11" s="83"/>
      <c r="R11" s="180"/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/>
      <c r="C12" s="71"/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8.4017114639282227</v>
      </c>
      <c r="M12" s="53">
        <f>IF('Alle Werte'!BA156="","",'Alle Werte'!BA156)</f>
        <v>9.4893198013305664</v>
      </c>
      <c r="N12" s="186"/>
      <c r="O12" s="187"/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>
        <v>7.8</v>
      </c>
      <c r="C13" s="71">
        <v>11.7</v>
      </c>
      <c r="D13" s="83">
        <v>77</v>
      </c>
      <c r="E13" s="51">
        <v>9</v>
      </c>
      <c r="F13" s="50"/>
      <c r="G13" s="50"/>
      <c r="H13" s="50"/>
      <c r="I13" s="50"/>
      <c r="J13" s="52"/>
      <c r="K13" s="52"/>
      <c r="L13" s="123">
        <f>IF('Alle Werte'!AZ157="","",'Alle Werte'!AZ157)</f>
        <v>8.0247488021850586</v>
      </c>
      <c r="M13" s="53">
        <f>IF('Alle Werte'!BA157="","",'Alle Werte'!BA157)</f>
        <v>8.8480939865112305</v>
      </c>
      <c r="N13" s="186"/>
      <c r="O13" s="187"/>
      <c r="P13" s="187"/>
      <c r="Q13" s="83">
        <v>7</v>
      </c>
      <c r="R13" s="51">
        <v>1</v>
      </c>
      <c r="S13" s="50"/>
      <c r="T13" s="50"/>
      <c r="U13" s="50"/>
      <c r="V13" s="50"/>
      <c r="W13" s="51">
        <v>2</v>
      </c>
      <c r="X13" s="90"/>
      <c r="Y13" s="86"/>
    </row>
    <row r="14" spans="1:25" ht="24.95" customHeight="1">
      <c r="A14" s="44">
        <f>Process!A13</f>
        <v>6</v>
      </c>
      <c r="B14" s="51">
        <v>9.3000000000000007</v>
      </c>
      <c r="C14" s="71">
        <v>8.6999999999999993</v>
      </c>
      <c r="D14" s="83">
        <v>65</v>
      </c>
      <c r="E14" s="51">
        <v>7</v>
      </c>
      <c r="F14" s="50"/>
      <c r="G14" s="50"/>
      <c r="H14" s="50"/>
      <c r="I14" s="50"/>
      <c r="J14" s="52"/>
      <c r="K14" s="52"/>
      <c r="L14" s="123">
        <f>IF('Alle Werte'!AZ158="","",'Alle Werte'!AZ158)</f>
        <v>7.5731239318847656</v>
      </c>
      <c r="M14" s="53">
        <f>IF('Alle Werte'!BA158="","",'Alle Werte'!BA158)</f>
        <v>8.9063148498535156</v>
      </c>
      <c r="N14" s="186"/>
      <c r="O14" s="187"/>
      <c r="P14" s="187"/>
      <c r="Q14" s="83">
        <v>3</v>
      </c>
      <c r="R14" s="51">
        <v>1</v>
      </c>
      <c r="S14" s="50"/>
      <c r="T14" s="50"/>
      <c r="U14" s="50"/>
      <c r="V14" s="50"/>
      <c r="W14" s="51">
        <v>2</v>
      </c>
      <c r="X14" s="90"/>
      <c r="Y14" s="86"/>
    </row>
    <row r="15" spans="1:25" ht="24.95" customHeight="1">
      <c r="A15" s="44">
        <f>Process!A14</f>
        <v>7</v>
      </c>
      <c r="B15" s="51">
        <v>8</v>
      </c>
      <c r="C15" s="71">
        <v>10.4</v>
      </c>
      <c r="D15" s="83">
        <v>33</v>
      </c>
      <c r="E15" s="51">
        <v>5</v>
      </c>
      <c r="F15" s="50"/>
      <c r="G15" s="50"/>
      <c r="H15" s="50"/>
      <c r="I15" s="50"/>
      <c r="J15" s="52"/>
      <c r="K15" s="52"/>
      <c r="L15" s="123">
        <f>IF('Alle Werte'!AZ159="","",'Alle Werte'!AZ159)</f>
        <v>8.1005916595458984</v>
      </c>
      <c r="M15" s="53">
        <f>IF('Alle Werte'!BA159="","",'Alle Werte'!BA159)</f>
        <v>9.2732400894165039</v>
      </c>
      <c r="N15" s="186">
        <v>0.34920000000000001</v>
      </c>
      <c r="O15" s="187">
        <v>0.36251</v>
      </c>
      <c r="P15" s="187"/>
      <c r="Q15" s="83">
        <v>3</v>
      </c>
      <c r="R15" s="51">
        <v>1</v>
      </c>
      <c r="S15" s="50"/>
      <c r="T15" s="50"/>
      <c r="U15" s="50"/>
      <c r="V15" s="50"/>
      <c r="W15" s="51">
        <v>2</v>
      </c>
      <c r="X15" s="90"/>
      <c r="Y15" s="86"/>
    </row>
    <row r="16" spans="1:25" ht="24.95" customHeight="1">
      <c r="A16" s="44">
        <f>Process!A15</f>
        <v>8</v>
      </c>
      <c r="B16" s="51">
        <v>12.3</v>
      </c>
      <c r="C16" s="71">
        <v>12.9</v>
      </c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8.2375736236572266</v>
      </c>
      <c r="M16" s="53">
        <f>IF('Alle Werte'!BA160="","",'Alle Werte'!BA160)</f>
        <v>9.4001121520996094</v>
      </c>
      <c r="N16" s="186">
        <v>0.35748999999999997</v>
      </c>
      <c r="O16" s="187">
        <v>0.21462999999999999</v>
      </c>
      <c r="P16" s="187"/>
      <c r="Q16" s="83"/>
      <c r="R16" s="51"/>
      <c r="S16" s="50"/>
      <c r="T16" s="50"/>
      <c r="U16" s="50"/>
      <c r="V16" s="50"/>
      <c r="W16" s="51">
        <v>2</v>
      </c>
      <c r="X16" s="90"/>
      <c r="Y16" s="86"/>
    </row>
    <row r="17" spans="1:25" ht="24.95" customHeight="1">
      <c r="A17" s="44">
        <f>Process!A16</f>
        <v>9</v>
      </c>
      <c r="B17" s="51">
        <v>11.6</v>
      </c>
      <c r="C17" s="71">
        <v>12.3</v>
      </c>
      <c r="D17" s="83">
        <v>72</v>
      </c>
      <c r="E17" s="51">
        <v>11</v>
      </c>
      <c r="F17" s="179"/>
      <c r="G17" s="179"/>
      <c r="H17" s="50"/>
      <c r="I17" s="50"/>
      <c r="J17" s="52"/>
      <c r="K17" s="52"/>
      <c r="L17" s="123">
        <f>IF('Alle Werte'!AZ161="","",'Alle Werte'!AZ161)</f>
        <v>8.5002450942993164</v>
      </c>
      <c r="M17" s="53">
        <f>IF('Alle Werte'!BA161="","",'Alle Werte'!BA161)</f>
        <v>10.398380279541016</v>
      </c>
      <c r="N17" s="186"/>
      <c r="O17" s="187"/>
      <c r="P17" s="187"/>
      <c r="Q17" s="83">
        <v>6</v>
      </c>
      <c r="R17" s="51">
        <v>1</v>
      </c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8.55596923828125</v>
      </c>
      <c r="M18" s="53">
        <f>IF('Alle Werte'!BA162="","",'Alle Werte'!BA162)</f>
        <v>10.610139846801758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8.4895744323730469</v>
      </c>
      <c r="M19" s="53">
        <f>IF('Alle Werte'!BA163="","",'Alle Werte'!BA163)</f>
        <v>10.679530143737793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>
        <v>13.6</v>
      </c>
      <c r="C20" s="71">
        <v>10.4</v>
      </c>
      <c r="D20" s="83">
        <v>88</v>
      </c>
      <c r="E20" s="51">
        <v>16</v>
      </c>
      <c r="F20" s="179"/>
      <c r="G20" s="179"/>
      <c r="H20" s="50"/>
      <c r="I20" s="50"/>
      <c r="J20" s="52"/>
      <c r="K20" s="52"/>
      <c r="L20" s="123">
        <f>IF('Alle Werte'!AZ164="","",'Alle Werte'!AZ164)</f>
        <v>8.4958791732788086</v>
      </c>
      <c r="M20" s="53">
        <f>IF('Alle Werte'!BA164="","",'Alle Werte'!BA164)</f>
        <v>10.760580062866211</v>
      </c>
      <c r="N20" s="186"/>
      <c r="O20" s="187"/>
      <c r="P20" s="187"/>
      <c r="Q20" s="83">
        <v>16</v>
      </c>
      <c r="R20" s="51">
        <v>1</v>
      </c>
      <c r="S20" s="179"/>
      <c r="T20" s="50"/>
      <c r="U20" s="50"/>
      <c r="V20" s="50"/>
      <c r="W20" s="51">
        <v>2</v>
      </c>
      <c r="X20" s="90"/>
      <c r="Y20" s="86"/>
    </row>
    <row r="21" spans="1:25" ht="24.95" customHeight="1">
      <c r="A21" s="44">
        <f>Process!A20</f>
        <v>13</v>
      </c>
      <c r="B21" s="51">
        <v>13.7</v>
      </c>
      <c r="C21" s="71">
        <v>12.9</v>
      </c>
      <c r="D21" s="83">
        <v>120</v>
      </c>
      <c r="E21" s="51">
        <v>28</v>
      </c>
      <c r="F21" s="179"/>
      <c r="G21" s="50"/>
      <c r="H21" s="50"/>
      <c r="I21" s="50"/>
      <c r="J21" s="52"/>
      <c r="K21" s="52"/>
      <c r="L21" s="123">
        <f>IF('Alle Werte'!AZ165="","",'Alle Werte'!AZ165)</f>
        <v>8.2298479080200195</v>
      </c>
      <c r="M21" s="53">
        <f>IF('Alle Werte'!BA165="","",'Alle Werte'!BA165)</f>
        <v>10.697389602661133</v>
      </c>
      <c r="N21" s="186"/>
      <c r="O21" s="187"/>
      <c r="P21" s="187"/>
      <c r="Q21" s="83">
        <v>27</v>
      </c>
      <c r="R21" s="51">
        <v>4</v>
      </c>
      <c r="S21" s="179"/>
      <c r="T21" s="179"/>
      <c r="U21" s="50"/>
      <c r="V21" s="50"/>
      <c r="W21" s="51">
        <v>2</v>
      </c>
      <c r="X21" s="90"/>
      <c r="Y21" s="86"/>
    </row>
    <row r="22" spans="1:25" ht="24.95" customHeight="1">
      <c r="A22" s="44">
        <f>Process!A21</f>
        <v>14</v>
      </c>
      <c r="B22" s="51">
        <v>15.1</v>
      </c>
      <c r="C22" s="71">
        <v>12.7</v>
      </c>
      <c r="D22" s="83">
        <v>519</v>
      </c>
      <c r="E22" s="51">
        <v>160</v>
      </c>
      <c r="F22" s="50"/>
      <c r="G22" s="50"/>
      <c r="H22" s="50"/>
      <c r="I22" s="50"/>
      <c r="J22" s="52"/>
      <c r="K22" s="52"/>
      <c r="L22" s="123">
        <f>IF('Alle Werte'!AZ166="","",'Alle Werte'!AZ166)</f>
        <v>8.2882041931152344</v>
      </c>
      <c r="M22" s="53">
        <f>IF('Alle Werte'!BA166="","",'Alle Werte'!BA166)</f>
        <v>10.877880096435547</v>
      </c>
      <c r="N22" s="186">
        <v>0.35955999999999999</v>
      </c>
      <c r="O22" s="187">
        <v>0.2024</v>
      </c>
      <c r="P22" s="187"/>
      <c r="Q22" s="83">
        <v>24</v>
      </c>
      <c r="R22" s="51">
        <v>10</v>
      </c>
      <c r="S22" s="179"/>
      <c r="T22" s="50"/>
      <c r="U22" s="50"/>
      <c r="V22" s="50"/>
      <c r="W22" s="51">
        <v>4</v>
      </c>
      <c r="X22" s="90"/>
      <c r="Y22" s="86"/>
    </row>
    <row r="23" spans="1:25" ht="24.95" customHeight="1">
      <c r="A23" s="44">
        <f>Process!A22</f>
        <v>15</v>
      </c>
      <c r="B23" s="51">
        <v>15.4</v>
      </c>
      <c r="C23" s="71">
        <v>13.1</v>
      </c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8.4529409408569336</v>
      </c>
      <c r="M23" s="53">
        <f>IF('Alle Werte'!BA167="","",'Alle Werte'!BA167)</f>
        <v>11.019069671630859</v>
      </c>
      <c r="N23" s="186">
        <v>0.36747999999999997</v>
      </c>
      <c r="O23" s="187">
        <v>0.22073999999999999</v>
      </c>
      <c r="P23" s="187"/>
      <c r="Q23" s="83"/>
      <c r="R23" s="51"/>
      <c r="S23" s="179"/>
      <c r="T23" s="50"/>
      <c r="U23" s="50"/>
      <c r="V23" s="50"/>
      <c r="W23" s="51">
        <v>5</v>
      </c>
      <c r="X23" s="90"/>
      <c r="Y23" s="86"/>
    </row>
    <row r="24" spans="1:25" ht="32.25" customHeight="1">
      <c r="A24" s="44">
        <f>Process!A23</f>
        <v>16</v>
      </c>
      <c r="B24" s="51">
        <v>5.5</v>
      </c>
      <c r="C24" s="71">
        <v>12.3</v>
      </c>
      <c r="D24" s="178">
        <v>307</v>
      </c>
      <c r="E24" s="51">
        <v>33</v>
      </c>
      <c r="F24" s="179"/>
      <c r="G24" s="50"/>
      <c r="H24" s="50"/>
      <c r="I24" s="50"/>
      <c r="J24" s="52"/>
      <c r="K24" s="52"/>
      <c r="L24" s="123">
        <f>IF('Alle Werte'!AZ168="","",'Alle Werte'!AZ168)</f>
        <v>8.5494041442871094</v>
      </c>
      <c r="M24" s="53">
        <f>IF('Alle Werte'!BA168="","",'Alle Werte'!BA168)</f>
        <v>10.821559906005859</v>
      </c>
      <c r="N24" s="186">
        <v>0.3735</v>
      </c>
      <c r="O24" s="187">
        <v>0.2152</v>
      </c>
      <c r="P24" s="187"/>
      <c r="Q24" s="83">
        <v>23</v>
      </c>
      <c r="R24" s="51">
        <v>1</v>
      </c>
      <c r="S24" s="179"/>
      <c r="T24" s="179"/>
      <c r="U24" s="50"/>
      <c r="V24" s="50"/>
      <c r="W24" s="51">
        <v>11</v>
      </c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8.5300941467285156</v>
      </c>
      <c r="M25" s="53">
        <f>IF('Alle Werte'!BA169="","",'Alle Werte'!BA169)</f>
        <v>10.156789779663086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8.2145137786865234</v>
      </c>
      <c r="M26" s="53">
        <f>IF('Alle Werte'!BA170="","",'Alle Werte'!BA170)</f>
        <v>8.4339427947998047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>
        <v>8.6</v>
      </c>
      <c r="C27" s="71">
        <v>10.1</v>
      </c>
      <c r="D27" s="83">
        <v>169</v>
      </c>
      <c r="E27" s="51">
        <v>29</v>
      </c>
      <c r="F27" s="179"/>
      <c r="G27" s="50"/>
      <c r="H27" s="50"/>
      <c r="I27" s="50"/>
      <c r="J27" s="52"/>
      <c r="K27" s="52"/>
      <c r="L27" s="123">
        <f>IF('Alle Werte'!AZ171="","",'Alle Werte'!AZ171)</f>
        <v>8.284733772277832</v>
      </c>
      <c r="M27" s="53">
        <f>IF('Alle Werte'!BA171="","",'Alle Werte'!BA171)</f>
        <v>9.0369195938110352</v>
      </c>
      <c r="N27" s="186">
        <v>0.37433</v>
      </c>
      <c r="O27" s="187">
        <v>0.2152</v>
      </c>
      <c r="P27" s="187"/>
      <c r="Q27" s="83">
        <v>31</v>
      </c>
      <c r="R27" s="51">
        <v>2</v>
      </c>
      <c r="S27" s="179"/>
      <c r="T27" s="179"/>
      <c r="U27" s="50"/>
      <c r="V27" s="50"/>
      <c r="W27" s="51">
        <v>12</v>
      </c>
      <c r="X27" s="90"/>
      <c r="Y27" s="86"/>
    </row>
    <row r="28" spans="1:25" ht="38.25" customHeight="1">
      <c r="A28" s="44">
        <f>Process!A27</f>
        <v>20</v>
      </c>
      <c r="B28" s="51">
        <v>4.2</v>
      </c>
      <c r="C28" s="71">
        <v>10.6</v>
      </c>
      <c r="D28" s="83">
        <v>283</v>
      </c>
      <c r="E28" s="51">
        <v>37</v>
      </c>
      <c r="F28" s="179"/>
      <c r="G28" s="50"/>
      <c r="H28" s="50"/>
      <c r="I28" s="50"/>
      <c r="J28" s="52"/>
      <c r="K28" s="52"/>
      <c r="L28" s="123">
        <f>IF('Alle Werte'!AZ172="","",'Alle Werte'!AZ172)</f>
        <v>8.4957637786865234</v>
      </c>
      <c r="M28" s="53">
        <f>IF('Alle Werte'!BA172="","",'Alle Werte'!BA172)</f>
        <v>10.38129997253418</v>
      </c>
      <c r="N28" s="186"/>
      <c r="O28" s="187"/>
      <c r="P28" s="187"/>
      <c r="Q28" s="83">
        <v>19</v>
      </c>
      <c r="R28" s="51">
        <v>4</v>
      </c>
      <c r="S28" s="179"/>
      <c r="T28" s="179"/>
      <c r="U28" s="50"/>
      <c r="V28" s="50"/>
      <c r="W28" s="51">
        <v>17</v>
      </c>
      <c r="X28" s="90"/>
      <c r="Y28" s="86"/>
    </row>
    <row r="29" spans="1:25" ht="24.95" customHeight="1">
      <c r="A29" s="44">
        <f>Process!A28</f>
        <v>21</v>
      </c>
      <c r="B29" s="51">
        <v>5.2</v>
      </c>
      <c r="C29" s="71">
        <v>7.3</v>
      </c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8.5333642959594727</v>
      </c>
      <c r="M29" s="53">
        <f>IF('Alle Werte'!BA173="","",'Alle Werte'!BA173)</f>
        <v>9.8604602813720703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>
        <v>6.1</v>
      </c>
      <c r="C30" s="71">
        <v>9.3000000000000007</v>
      </c>
      <c r="D30" s="83">
        <v>83</v>
      </c>
      <c r="E30" s="51">
        <v>37</v>
      </c>
      <c r="F30" s="179"/>
      <c r="G30" s="50"/>
      <c r="H30" s="50"/>
      <c r="I30" s="50"/>
      <c r="J30" s="52"/>
      <c r="K30" s="52"/>
      <c r="L30" s="123">
        <f>IF('Alle Werte'!AZ174="","",'Alle Werte'!AZ174)</f>
        <v>8.5222864151000977</v>
      </c>
      <c r="M30" s="53">
        <f>IF('Alle Werte'!BA174="","",'Alle Werte'!BA174)</f>
        <v>9.897160530090332</v>
      </c>
      <c r="N30" s="186">
        <v>0.35344999999999999</v>
      </c>
      <c r="O30" s="187">
        <v>0.21523999999999999</v>
      </c>
      <c r="P30" s="187"/>
      <c r="Q30" s="83">
        <v>24</v>
      </c>
      <c r="R30" s="51">
        <v>2</v>
      </c>
      <c r="S30" s="179"/>
      <c r="T30" s="179"/>
      <c r="U30" s="50"/>
      <c r="V30" s="50"/>
      <c r="W30" s="51">
        <v>2</v>
      </c>
      <c r="X30" s="90"/>
      <c r="Y30" s="86"/>
    </row>
    <row r="31" spans="1:25" ht="39" customHeight="1">
      <c r="A31" s="44">
        <f>Process!A30</f>
        <v>23</v>
      </c>
      <c r="B31" s="51">
        <v>6.7</v>
      </c>
      <c r="C31" s="71">
        <v>10.3</v>
      </c>
      <c r="D31" s="83">
        <v>91</v>
      </c>
      <c r="E31" s="51">
        <v>29</v>
      </c>
      <c r="F31" s="179"/>
      <c r="G31" s="50"/>
      <c r="H31" s="50"/>
      <c r="I31" s="50"/>
      <c r="J31" s="52"/>
      <c r="K31" s="52"/>
      <c r="L31" s="123">
        <f>IF('Alle Werte'!AZ175="","",'Alle Werte'!AZ175)</f>
        <v>8.3874673843383789</v>
      </c>
      <c r="M31" s="53">
        <f>IF('Alle Werte'!BA175="","",'Alle Werte'!BA175)</f>
        <v>10.078749656677246</v>
      </c>
      <c r="N31" s="186"/>
      <c r="O31" s="187"/>
      <c r="P31" s="187"/>
      <c r="Q31" s="83">
        <v>11</v>
      </c>
      <c r="R31" s="51">
        <v>3</v>
      </c>
      <c r="S31" s="179"/>
      <c r="T31" s="179"/>
      <c r="U31" s="50"/>
      <c r="V31" s="50"/>
      <c r="W31" s="51">
        <v>2</v>
      </c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8.3521270751953125</v>
      </c>
      <c r="M32" s="53">
        <f>IF('Alle Werte'!BA176="","",'Alle Werte'!BA176)</f>
        <v>9.5946130752563477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8.5048885345458984</v>
      </c>
      <c r="M33" s="53">
        <f>IF('Alle Werte'!BA177="","",'Alle Werte'!BA177)</f>
        <v>9.8977413177490234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>
        <v>7.1</v>
      </c>
      <c r="C34" s="71">
        <v>11.2</v>
      </c>
      <c r="D34" s="83">
        <v>61</v>
      </c>
      <c r="E34" s="51">
        <v>17</v>
      </c>
      <c r="F34" s="50"/>
      <c r="G34" s="50"/>
      <c r="H34" s="50"/>
      <c r="I34" s="50"/>
      <c r="J34" s="52"/>
      <c r="K34" s="52"/>
      <c r="L34" s="123">
        <f>IF('Alle Werte'!AZ178="","",'Alle Werte'!AZ178)</f>
        <v>8.4737997055053711</v>
      </c>
      <c r="M34" s="53">
        <f>IF('Alle Werte'!BA178="","",'Alle Werte'!BA178)</f>
        <v>10.190939903259277</v>
      </c>
      <c r="N34" s="186">
        <v>0.33016000000000001</v>
      </c>
      <c r="O34" s="187">
        <v>0.23699999999999999</v>
      </c>
      <c r="P34" s="187"/>
      <c r="Q34" s="83">
        <v>15</v>
      </c>
      <c r="R34" s="51">
        <v>1</v>
      </c>
      <c r="S34" s="179"/>
      <c r="T34" s="179"/>
      <c r="U34" s="50"/>
      <c r="V34" s="50"/>
      <c r="W34" s="51">
        <v>2</v>
      </c>
      <c r="X34" s="90"/>
      <c r="Y34" s="86"/>
    </row>
    <row r="35" spans="1:25" ht="24.95" customHeight="1">
      <c r="A35" s="44">
        <f>Process!A34</f>
        <v>27</v>
      </c>
      <c r="B35" s="51">
        <v>10.1</v>
      </c>
      <c r="C35" s="71">
        <v>10.8</v>
      </c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8.5348978042602539</v>
      </c>
      <c r="M35" s="53">
        <f>IF('Alle Werte'!BA179="","",'Alle Werte'!BA179)</f>
        <v>10.35276985168457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>
        <v>13.1</v>
      </c>
      <c r="C36" s="71">
        <v>14.1</v>
      </c>
      <c r="D36" s="83">
        <v>87</v>
      </c>
      <c r="E36" s="51">
        <v>29</v>
      </c>
      <c r="F36" s="50"/>
      <c r="G36" s="50"/>
      <c r="H36" s="50"/>
      <c r="I36" s="50"/>
      <c r="J36" s="52"/>
      <c r="K36" s="52"/>
      <c r="L36" s="123">
        <f>IF('Alle Werte'!AZ180="","",'Alle Werte'!AZ180)</f>
        <v>2.8528220653533936</v>
      </c>
      <c r="M36" s="53">
        <f>IF('Alle Werte'!BA180="","",'Alle Werte'!BA180)</f>
        <v>3.4710919857025146</v>
      </c>
      <c r="N36" s="186">
        <v>0.34926000000000001</v>
      </c>
      <c r="O36" s="187">
        <v>0.2152</v>
      </c>
      <c r="P36" s="187"/>
      <c r="Q36" s="83">
        <v>16</v>
      </c>
      <c r="R36" s="51">
        <v>2</v>
      </c>
      <c r="S36" s="50"/>
      <c r="T36" s="50"/>
      <c r="U36" s="50"/>
      <c r="V36" s="50"/>
      <c r="W36" s="51">
        <v>3</v>
      </c>
      <c r="X36" s="90"/>
      <c r="Y36" s="86"/>
    </row>
    <row r="37" spans="1:25" ht="24.95" customHeight="1">
      <c r="A37" s="44">
        <f>Process!A36</f>
        <v>29</v>
      </c>
      <c r="B37" s="51">
        <v>13.1</v>
      </c>
      <c r="C37" s="71">
        <v>12.9</v>
      </c>
      <c r="D37" s="83">
        <v>79</v>
      </c>
      <c r="E37" s="51">
        <v>26</v>
      </c>
      <c r="F37" s="50"/>
      <c r="G37" s="50"/>
      <c r="H37" s="50"/>
      <c r="I37" s="50"/>
      <c r="J37" s="52"/>
      <c r="K37" s="218"/>
      <c r="L37" s="123">
        <f>IF('Alle Werte'!AZ181="","",'Alle Werte'!AZ181)</f>
        <v>0</v>
      </c>
      <c r="M37" s="53">
        <f>IF('Alle Werte'!BA181="","",'Alle Werte'!BA181)</f>
        <v>0</v>
      </c>
      <c r="N37" s="186"/>
      <c r="O37" s="187"/>
      <c r="P37" s="187"/>
      <c r="Q37" s="83">
        <v>11</v>
      </c>
      <c r="R37" s="51">
        <v>2</v>
      </c>
      <c r="S37" s="50"/>
      <c r="T37" s="50"/>
      <c r="U37" s="50"/>
      <c r="V37" s="50"/>
      <c r="W37" s="51">
        <v>14</v>
      </c>
      <c r="X37" s="90"/>
      <c r="Y37" s="86"/>
    </row>
    <row r="38" spans="1:25" ht="24.95" customHeight="1">
      <c r="A38" s="44">
        <f>Process!A37</f>
        <v>30</v>
      </c>
      <c r="B38" s="51">
        <v>9.8000000000000007</v>
      </c>
      <c r="C38" s="71">
        <v>10.199999999999999</v>
      </c>
      <c r="D38" s="83">
        <v>55</v>
      </c>
      <c r="E38" s="51">
        <v>17</v>
      </c>
      <c r="F38" s="50"/>
      <c r="G38" s="50"/>
      <c r="H38" s="50"/>
      <c r="I38" s="50"/>
      <c r="J38" s="52"/>
      <c r="K38" s="52"/>
      <c r="L38" s="123">
        <f>IF('Alle Werte'!AZ182="","",'Alle Werte'!AZ182)</f>
        <v>0</v>
      </c>
      <c r="M38" s="53">
        <f>IF('Alle Werte'!BA182="","",'Alle Werte'!BA182)</f>
        <v>0</v>
      </c>
      <c r="N38" s="186"/>
      <c r="O38" s="187"/>
      <c r="P38" s="187"/>
      <c r="Q38" s="83">
        <v>25</v>
      </c>
      <c r="R38" s="51">
        <v>2</v>
      </c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>
        <f>IF('Alle Werte'!AZ183="","",'Alle Werte'!AZ183)</f>
        <v>6.8841519355773926</v>
      </c>
      <c r="M39" s="53">
        <f>IF('Alle Werte'!BA183="","",'Alle Werte'!BA183)</f>
        <v>9.6209878921508789</v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4.2</v>
      </c>
      <c r="C40" s="93"/>
      <c r="D40" s="94">
        <f t="shared" ref="D40:E40" si="2">IF(MIN(D9:D39)&gt;0,MIN(D9:D39),"")</f>
        <v>33</v>
      </c>
      <c r="E40" s="95">
        <f t="shared" si="2"/>
        <v>5</v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 t="str">
        <f t="shared" si="3"/>
        <v/>
      </c>
      <c r="L40" s="118" t="str">
        <f t="shared" si="3"/>
        <v/>
      </c>
      <c r="M40" s="101" t="str">
        <f t="shared" ref="M40:P40" si="4">IF(MIN(M9:M39)&gt;0,MIN(M9:M39),"")</f>
        <v/>
      </c>
      <c r="N40" s="190">
        <f t="shared" si="4"/>
        <v>0.33016000000000001</v>
      </c>
      <c r="O40" s="191">
        <f t="shared" si="4"/>
        <v>0.2024</v>
      </c>
      <c r="P40" s="191" t="str">
        <f t="shared" si="4"/>
        <v/>
      </c>
      <c r="Q40" s="94">
        <f t="shared" si="3"/>
        <v>3</v>
      </c>
      <c r="R40" s="95">
        <f t="shared" si="3"/>
        <v>1</v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2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15.4</v>
      </c>
      <c r="C41" s="93"/>
      <c r="D41" s="94">
        <f t="shared" ref="D41" si="5">IF(MAX(D9:D39)&gt;0,MAX(D9:D39),"")</f>
        <v>519</v>
      </c>
      <c r="E41" s="95">
        <f>IF(MAX(E9:E39)&gt;0,MAX(E9:E39),"")</f>
        <v>160</v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 t="str">
        <f t="shared" si="6"/>
        <v/>
      </c>
      <c r="L41" s="118">
        <f t="shared" si="6"/>
        <v>8.55596923828125</v>
      </c>
      <c r="M41" s="101">
        <f t="shared" ref="M41:P41" si="7">IF(MAX(M9:M39)&gt;0,MAX(M9:M39),"")</f>
        <v>11.019069671630859</v>
      </c>
      <c r="N41" s="190">
        <f t="shared" si="7"/>
        <v>0.37433</v>
      </c>
      <c r="O41" s="191">
        <f t="shared" si="7"/>
        <v>0.36251</v>
      </c>
      <c r="P41" s="191" t="str">
        <f t="shared" si="7"/>
        <v/>
      </c>
      <c r="Q41" s="94">
        <f t="shared" si="6"/>
        <v>31</v>
      </c>
      <c r="R41" s="95">
        <f t="shared" si="6"/>
        <v>10</v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17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9.8136363636363608</v>
      </c>
      <c r="C42" s="98"/>
      <c r="D42" s="99">
        <f t="shared" ref="D42" si="8">IF(ISERROR(AVERAGE(D9:D39)),"",AVERAGE(D9:D39))</f>
        <v>134.35294117647058</v>
      </c>
      <c r="E42" s="100">
        <f>IF(ISERROR(AVERAGE(E9:E39)),"",AVERAGE(E9:E39))</f>
        <v>31</v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 t="str">
        <f t="shared" si="9"/>
        <v/>
      </c>
      <c r="L42" s="119">
        <f t="shared" si="9"/>
        <v>7.5977023724586736</v>
      </c>
      <c r="M42" s="102">
        <f t="shared" ref="M42:P42" si="10">IF(ISERROR(AVERAGE(M9:M39)),"",AVERAGE(M9:M39))</f>
        <v>9.0957967004468365</v>
      </c>
      <c r="N42" s="192">
        <f t="shared" si="10"/>
        <v>0.35742299999999999</v>
      </c>
      <c r="O42" s="193">
        <f t="shared" si="10"/>
        <v>0.235148</v>
      </c>
      <c r="P42" s="193" t="str">
        <f t="shared" si="10"/>
        <v/>
      </c>
      <c r="Q42" s="99">
        <f t="shared" si="9"/>
        <v>16.764705882352942</v>
      </c>
      <c r="R42" s="100">
        <f t="shared" si="9"/>
        <v>2.2941176470588234</v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5.7058823529411766</v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7" priority="26" operator="greaterThan">
      <formula>$F$8</formula>
    </cfRule>
  </conditionalFormatting>
  <conditionalFormatting sqref="I22:I42">
    <cfRule type="cellIs" dxfId="216" priority="25" operator="greaterThan">
      <formula>$I$8</formula>
    </cfRule>
  </conditionalFormatting>
  <conditionalFormatting sqref="K22:K42">
    <cfRule type="cellIs" dxfId="215" priority="24" operator="greaterThan">
      <formula>$K$8</formula>
    </cfRule>
  </conditionalFormatting>
  <conditionalFormatting sqref="R22:R42">
    <cfRule type="cellIs" dxfId="214" priority="21" operator="greaterThan">
      <formula>$R$8</formula>
    </cfRule>
  </conditionalFormatting>
  <conditionalFormatting sqref="W22:W42">
    <cfRule type="cellIs" dxfId="213" priority="20" operator="greaterThan">
      <formula>$W$8</formula>
    </cfRule>
  </conditionalFormatting>
  <conditionalFormatting sqref="X22:X42">
    <cfRule type="cellIs" dxfId="212" priority="19" operator="lessThan">
      <formula>3</formula>
    </cfRule>
  </conditionalFormatting>
  <conditionalFormatting sqref="D22:D42">
    <cfRule type="cellIs" dxfId="211" priority="18" operator="greaterThan">
      <formula>$D$8</formula>
    </cfRule>
  </conditionalFormatting>
  <conditionalFormatting sqref="E22:E42">
    <cfRule type="cellIs" dxfId="210" priority="17" operator="greaterThan">
      <formula>$E$8</formula>
    </cfRule>
  </conditionalFormatting>
  <conditionalFormatting sqref="F9:F21">
    <cfRule type="cellIs" dxfId="209" priority="15" operator="greaterThan">
      <formula>$F$8</formula>
    </cfRule>
  </conditionalFormatting>
  <conditionalFormatting sqref="I9:I21">
    <cfRule type="cellIs" dxfId="208" priority="14" operator="greaterThan">
      <formula>$I$8</formula>
    </cfRule>
  </conditionalFormatting>
  <conditionalFormatting sqref="K9:K21">
    <cfRule type="cellIs" dxfId="207" priority="13" operator="greaterThan">
      <formula>$K$8</formula>
    </cfRule>
  </conditionalFormatting>
  <conditionalFormatting sqref="D9:D21">
    <cfRule type="cellIs" dxfId="206" priority="12" operator="greaterThan">
      <formula>$D$8</formula>
    </cfRule>
  </conditionalFormatting>
  <conditionalFormatting sqref="E9:E21">
    <cfRule type="cellIs" dxfId="205" priority="11" operator="greaterThan">
      <formula>$E$8</formula>
    </cfRule>
  </conditionalFormatting>
  <conditionalFormatting sqref="Q9:Q21">
    <cfRule type="cellIs" dxfId="204" priority="10" operator="greaterThan">
      <formula>$Q$8</formula>
    </cfRule>
  </conditionalFormatting>
  <conditionalFormatting sqref="R9:R21">
    <cfRule type="cellIs" dxfId="203" priority="9" operator="greaterThan">
      <formula>$R$8</formula>
    </cfRule>
  </conditionalFormatting>
  <conditionalFormatting sqref="W9:W21">
    <cfRule type="cellIs" dxfId="202" priority="8" operator="greaterThan">
      <formula>$W$8</formula>
    </cfRule>
  </conditionalFormatting>
  <conditionalFormatting sqref="X9:X21">
    <cfRule type="cellIs" dxfId="201" priority="7" operator="lessThan">
      <formula>3</formula>
    </cfRule>
  </conditionalFormatting>
  <conditionalFormatting sqref="N22:O39">
    <cfRule type="cellIs" dxfId="200" priority="6" operator="greaterThan">
      <formula>$Q$8</formula>
    </cfRule>
  </conditionalFormatting>
  <conditionalFormatting sqref="N9:O21">
    <cfRule type="cellIs" dxfId="199" priority="5" operator="greaterThan">
      <formula>$Q$8</formula>
    </cfRule>
  </conditionalFormatting>
  <conditionalFormatting sqref="N40:N42">
    <cfRule type="cellIs" dxfId="198" priority="4" operator="greaterThan">
      <formula>$D$8</formula>
    </cfRule>
  </conditionalFormatting>
  <conditionalFormatting sqref="Q40:Q42">
    <cfRule type="cellIs" dxfId="197" priority="3" operator="greaterThan">
      <formula>$D$8</formula>
    </cfRule>
  </conditionalFormatting>
  <conditionalFormatting sqref="N9:N39 N42">
    <cfRule type="cellIs" dxfId="196" priority="2" operator="lessThan">
      <formula>$N$8</formula>
    </cfRule>
  </conditionalFormatting>
  <conditionalFormatting sqref="P9:P39 P42">
    <cfRule type="cellIs" dxfId="195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19" activePane="bottomRight" state="frozen"/>
      <selection activeCell="I9" sqref="I9"/>
      <selection pane="topRight" activeCell="I9" sqref="I9"/>
      <selection pane="bottomLeft" activeCell="I9" sqref="I9"/>
      <selection pane="bottomRight" activeCell="D31" sqref="D31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Werte'!BB153="","",'Alle Werte'!BB153)</f>
        <v>1.8551139831542969</v>
      </c>
      <c r="D9" s="123">
        <f>IF('Alle Werte'!BC153="","",'Alle Werte'!BC153)</f>
        <v>8.0025815963745117</v>
      </c>
      <c r="E9" s="123">
        <f>IF('Alle Werte'!BD153="","",'Alle Werte'!BD153)</f>
        <v>9.2776193618774414</v>
      </c>
      <c r="F9" s="123">
        <f>IF('Alle Werte'!BN153="","",'Alle Werte'!BN153)</f>
        <v>1.6389420032501221</v>
      </c>
      <c r="G9" s="55">
        <f>IF('Alle Werte'!BG153="","",'Alle Werte'!BG153)</f>
        <v>0.55177348852157593</v>
      </c>
      <c r="H9" s="51">
        <v>175</v>
      </c>
      <c r="I9" s="50">
        <v>2.0979999999999999</v>
      </c>
      <c r="J9" s="52">
        <v>830</v>
      </c>
      <c r="K9" s="50">
        <v>7.524</v>
      </c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Werte'!BB154="","",'Alle Werte'!BB154)</f>
        <v>5.4058737754821777</v>
      </c>
      <c r="D10" s="123">
        <f>IF('Alle Werte'!BC154="","",'Alle Werte'!BC154)</f>
        <v>8.1982240676879883</v>
      </c>
      <c r="E10" s="123">
        <f>IF('Alle Werte'!BD154="","",'Alle Werte'!BD154)</f>
        <v>9.1907825469970703</v>
      </c>
      <c r="F10" s="123">
        <f>IF('Alle Werte'!BN154="","",'Alle Werte'!BN154)</f>
        <v>5.1269869804382324</v>
      </c>
      <c r="G10" s="55">
        <f>IF('Alle Werte'!BG154="","",'Alle Werte'!BG154)</f>
        <v>0.18228469789028168</v>
      </c>
      <c r="H10" s="51">
        <v>50</v>
      </c>
      <c r="I10" s="50"/>
      <c r="J10" s="52">
        <v>180</v>
      </c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Werte'!BB155="","",'Alle Werte'!BB155)</f>
        <v>5.9310989379882812</v>
      </c>
      <c r="D11" s="123">
        <f>IF('Alle Werte'!BC155="","",'Alle Werte'!BC155)</f>
        <v>8.3181734085083008</v>
      </c>
      <c r="E11" s="123">
        <f>IF('Alle Werte'!BD155="","",'Alle Werte'!BD155)</f>
        <v>9.8468017578125</v>
      </c>
      <c r="F11" s="123">
        <f>IF('Alle Werte'!BN155="","",'Alle Werte'!BN155)</f>
        <v>5.6691951751708984</v>
      </c>
      <c r="G11" s="55">
        <f>IF('Alle Werte'!BG155="","",'Alle Werte'!BG155)</f>
        <v>0.26075500249862671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Werte'!BB156="","",'Alle Werte'!BB156)</f>
        <v>8.0115995407104492</v>
      </c>
      <c r="D12" s="123">
        <f>IF('Alle Werte'!BC156="","",'Alle Werte'!BC156)</f>
        <v>8.4349565505981445</v>
      </c>
      <c r="E12" s="123">
        <f>IF('Alle Werte'!BD156="","",'Alle Werte'!BD156)</f>
        <v>9.1603488922119141</v>
      </c>
      <c r="F12" s="123">
        <f>IF('Alle Werte'!BN156="","",'Alle Werte'!BN156)</f>
        <v>7.6639060974121094</v>
      </c>
      <c r="G12" s="55">
        <f>IF('Alle Werte'!BG156="","",'Alle Werte'!BG156)</f>
        <v>0.49527418613433838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Werte'!BB157="","",'Alle Werte'!BB157)</f>
        <v>9.5823678970336914</v>
      </c>
      <c r="D13" s="123">
        <f>IF('Alle Werte'!BC157="","",'Alle Werte'!BC157)</f>
        <v>8.5284032821655273</v>
      </c>
      <c r="E13" s="123">
        <f>IF('Alle Werte'!BD157="","",'Alle Werte'!BD157)</f>
        <v>8.6808080673217773</v>
      </c>
      <c r="F13" s="123">
        <f>IF('Alle Werte'!BN157="","",'Alle Werte'!BN157)</f>
        <v>9.1832389831542969</v>
      </c>
      <c r="G13" s="55">
        <f>IF('Alle Werte'!BG157="","",'Alle Werte'!BG157)</f>
        <v>0.73140478134155273</v>
      </c>
      <c r="H13" s="51">
        <v>25</v>
      </c>
      <c r="I13" s="50">
        <v>1.7999999999999999E-2</v>
      </c>
      <c r="J13" s="52">
        <v>35</v>
      </c>
      <c r="K13" s="50">
        <v>0.41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Werte'!BB158="","",'Alle Werte'!BB158)</f>
        <v>10.9056396484375</v>
      </c>
      <c r="D14" s="123">
        <f>IF('Alle Werte'!BC158="","",'Alle Werte'!BC158)</f>
        <v>8.5542335510253906</v>
      </c>
      <c r="E14" s="123">
        <f>IF('Alle Werte'!BD158="","",'Alle Werte'!BD158)</f>
        <v>8.2968015670776367</v>
      </c>
      <c r="F14" s="123">
        <f>IF('Alle Werte'!BN158="","",'Alle Werte'!BN158)</f>
        <v>10.439290046691895</v>
      </c>
      <c r="G14" s="55">
        <f>IF('Alle Werte'!BG158="","",'Alle Werte'!BG158)</f>
        <v>1.0338180065155029</v>
      </c>
      <c r="H14" s="51">
        <v>15</v>
      </c>
      <c r="I14" s="50">
        <v>1.7999999999999999E-2</v>
      </c>
      <c r="J14" s="51">
        <v>60</v>
      </c>
      <c r="K14" s="50">
        <v>0.25</v>
      </c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Werte'!BB159="","",'Alle Werte'!BB159)</f>
        <v>11.531829833984375</v>
      </c>
      <c r="D15" s="123">
        <f>IF('Alle Werte'!BC159="","",'Alle Werte'!BC159)</f>
        <v>8.5904006958007813</v>
      </c>
      <c r="E15" s="123">
        <f>IF('Alle Werte'!BD159="","",'Alle Werte'!BD159)</f>
        <v>8.7028141021728516</v>
      </c>
      <c r="F15" s="123">
        <f>IF('Alle Werte'!BN159="","",'Alle Werte'!BN159)</f>
        <v>11.024550437927246</v>
      </c>
      <c r="G15" s="55">
        <f>IF('Alle Werte'!BG159="","",'Alle Werte'!BG159)</f>
        <v>1.3002020120620728</v>
      </c>
      <c r="H15" s="51">
        <v>12</v>
      </c>
      <c r="I15" s="50"/>
      <c r="J15" s="51">
        <v>9</v>
      </c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Werte'!BB160="","",'Alle Werte'!BB160)</f>
        <v>11.9481201171875</v>
      </c>
      <c r="D16" s="123">
        <f>IF('Alle Werte'!BC160="","",'Alle Werte'!BC160)</f>
        <v>8.7107677459716797</v>
      </c>
      <c r="E16" s="123">
        <f>IF('Alle Werte'!BD160="","",'Alle Werte'!BD160)</f>
        <v>9.321319580078125</v>
      </c>
      <c r="F16" s="123">
        <f>IF('Alle Werte'!BN160="","",'Alle Werte'!BN160)</f>
        <v>11.347909927368164</v>
      </c>
      <c r="G16" s="55">
        <f>IF('Alle Werte'!BG160="","",'Alle Werte'!BG160)</f>
        <v>1.2971609830856323</v>
      </c>
      <c r="H16" s="51">
        <v>18</v>
      </c>
      <c r="I16" s="50">
        <v>8.9999999999999993E-3</v>
      </c>
      <c r="J16" s="51">
        <v>30</v>
      </c>
      <c r="K16" s="50">
        <v>0.20499999999999999</v>
      </c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Werte'!BB161="","",'Alle Werte'!BB161)</f>
        <v>12.22566032409668</v>
      </c>
      <c r="D17" s="123">
        <f>IF('Alle Werte'!BC161="","",'Alle Werte'!BC161)</f>
        <v>8.7594871520996094</v>
      </c>
      <c r="E17" s="123">
        <f>IF('Alle Werte'!BD161="","",'Alle Werte'!BD161)</f>
        <v>9.8429155349731445</v>
      </c>
      <c r="F17" s="123">
        <f>IF('Alle Werte'!BN161="","",'Alle Werte'!BN161)</f>
        <v>11.635740280151367</v>
      </c>
      <c r="G17" s="55">
        <f>IF('Alle Werte'!BG161="","",'Alle Werte'!BG161)</f>
        <v>1.5569700002670288</v>
      </c>
      <c r="H17" s="51">
        <v>12</v>
      </c>
      <c r="I17" s="50"/>
      <c r="J17" s="51">
        <v>26</v>
      </c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Werte'!BB162="","",'Alle Werte'!BB162)</f>
        <v>11.54401969909668</v>
      </c>
      <c r="D18" s="123">
        <f>IF('Alle Werte'!BC162="","",'Alle Werte'!BC162)</f>
        <v>8.7031822204589844</v>
      </c>
      <c r="E18" s="123">
        <f>IF('Alle Werte'!BD162="","",'Alle Werte'!BD162)</f>
        <v>10.325810432434082</v>
      </c>
      <c r="F18" s="123">
        <f>IF('Alle Werte'!BN162="","",'Alle Werte'!BN162)</f>
        <v>11.005720138549805</v>
      </c>
      <c r="G18" s="55">
        <f>IF('Alle Werte'!BG162="","",'Alle Werte'!BG162)</f>
        <v>2.0528020858764648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Werte'!BB163="","",'Alle Werte'!BB163)</f>
        <v>11.454950332641602</v>
      </c>
      <c r="D19" s="123">
        <f>IF('Alle Werte'!BC163="","",'Alle Werte'!BC163)</f>
        <v>8.6982183456420898</v>
      </c>
      <c r="E19" s="123">
        <f>IF('Alle Werte'!BD163="","",'Alle Werte'!BD163)</f>
        <v>10.14568042755127</v>
      </c>
      <c r="F19" s="123">
        <f>IF('Alle Werte'!BN163="","",'Alle Werte'!BN163)</f>
        <v>10.881019592285156</v>
      </c>
      <c r="G19" s="55">
        <f>IF('Alle Werte'!BG163="","",'Alle Werte'!BG163)</f>
        <v>2.7377901077270508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Werte'!BB164="","",'Alle Werte'!BB164)</f>
        <v>10.749259948730469</v>
      </c>
      <c r="D20" s="123">
        <f>IF('Alle Werte'!BC164="","",'Alle Werte'!BC164)</f>
        <v>8.7167625427246094</v>
      </c>
      <c r="E20" s="123">
        <f>IF('Alle Werte'!BD164="","",'Alle Werte'!BD164)</f>
        <v>10.112640380859375</v>
      </c>
      <c r="F20" s="123">
        <f>IF('Alle Werte'!BN164="","",'Alle Werte'!BN164)</f>
        <v>10.135700225830078</v>
      </c>
      <c r="G20" s="55">
        <f>IF('Alle Werte'!BG164="","",'Alle Werte'!BG164)</f>
        <v>3.6329140663146973</v>
      </c>
      <c r="H20" s="51">
        <v>12</v>
      </c>
      <c r="I20" s="50">
        <v>1.7999999999999999E-2</v>
      </c>
      <c r="J20" s="51">
        <v>21</v>
      </c>
      <c r="K20" s="50">
        <v>0.41</v>
      </c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Werte'!BB165="","",'Alle Werte'!BB165)</f>
        <v>6.4090371131896973</v>
      </c>
      <c r="D21" s="123">
        <f>IF('Alle Werte'!BC165="","",'Alle Werte'!BC165)</f>
        <v>8.4895658493041992</v>
      </c>
      <c r="E21" s="123">
        <f>IF('Alle Werte'!BD165="","",'Alle Werte'!BD165)</f>
        <v>10.453479766845703</v>
      </c>
      <c r="F21" s="123">
        <f>IF('Alle Werte'!BN165="","",'Alle Werte'!BN165)</f>
        <v>5.8781242370605469</v>
      </c>
      <c r="G21" s="55">
        <f>IF('Alle Werte'!BG165="","",'Alle Werte'!BG165)</f>
        <v>2.5546879768371582</v>
      </c>
      <c r="H21" s="51">
        <v>15</v>
      </c>
      <c r="I21" s="50">
        <v>1.7999999999999999E-2</v>
      </c>
      <c r="J21" s="51">
        <v>17</v>
      </c>
      <c r="K21" s="50">
        <v>0.11</v>
      </c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Werte'!BB166="","",'Alle Werte'!BB166)</f>
        <v>1.6322979927062988</v>
      </c>
      <c r="D22" s="123">
        <f>IF('Alle Werte'!BC166="","",'Alle Werte'!BC166)</f>
        <v>8.0719642639160156</v>
      </c>
      <c r="E22" s="123">
        <f>IF('Alle Werte'!BD166="","",'Alle Werte'!BD166)</f>
        <v>10.825169563293457</v>
      </c>
      <c r="F22" s="123">
        <f>IF('Alle Werte'!BN166="","",'Alle Werte'!BN166)</f>
        <v>1.2304019927978516</v>
      </c>
      <c r="G22" s="55">
        <f>IF('Alle Werte'!BG166="","",'Alle Werte'!BG166)</f>
        <v>0.80589210987091064</v>
      </c>
      <c r="H22" s="51">
        <v>120</v>
      </c>
      <c r="I22" s="50">
        <v>1.385</v>
      </c>
      <c r="J22" s="51">
        <v>310</v>
      </c>
      <c r="K22" s="50">
        <v>3.8450000000000002</v>
      </c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Werte'!BB167="","",'Alle Werte'!BB167)</f>
        <v>0.81605732440948486</v>
      </c>
      <c r="D23" s="123">
        <f>IF('Alle Werte'!BC167="","",'Alle Werte'!BC167)</f>
        <v>8.017120361328125</v>
      </c>
      <c r="E23" s="123">
        <f>IF('Alle Werte'!BD167="","",'Alle Werte'!BD167)</f>
        <v>11.017620086669922</v>
      </c>
      <c r="F23" s="123">
        <f>IF('Alle Werte'!BN167="","",'Alle Werte'!BN167)</f>
        <v>0.47747808694839478</v>
      </c>
      <c r="G23" s="55">
        <f>IF('Alle Werte'!BG167="","",'Alle Werte'!BG167)</f>
        <v>0.78451281785964966</v>
      </c>
      <c r="H23" s="51">
        <v>200</v>
      </c>
      <c r="I23" s="50">
        <v>2.141</v>
      </c>
      <c r="J23" s="51">
        <v>700</v>
      </c>
      <c r="K23" s="50">
        <v>7.8840000000000003</v>
      </c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Werte'!BB168="","",'Alle Werte'!BB168)</f>
        <v>1.0114729404449463</v>
      </c>
      <c r="D24" s="123">
        <f>IF('Alle Werte'!BC168="","",'Alle Werte'!BC168)</f>
        <v>7.9900860786437988</v>
      </c>
      <c r="E24" s="123">
        <f>IF('Alle Werte'!BD168="","",'Alle Werte'!BD168)</f>
        <v>10.436809539794922</v>
      </c>
      <c r="F24" s="123">
        <f>IF('Alle Werte'!BN168="","",'Alle Werte'!BN168)</f>
        <v>0.64535558223724365</v>
      </c>
      <c r="G24" s="55">
        <f>IF('Alle Werte'!BG168="","",'Alle Werte'!BG168)</f>
        <v>0.41965720057487488</v>
      </c>
      <c r="H24" s="51">
        <v>240</v>
      </c>
      <c r="I24" s="50">
        <v>3.1</v>
      </c>
      <c r="J24" s="51">
        <v>760</v>
      </c>
      <c r="K24" s="50">
        <v>4.8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Werte'!BB169="","",'Alle Werte'!BB169)</f>
        <v>2.8398580551147461</v>
      </c>
      <c r="D25" s="123">
        <f>IF('Alle Werte'!BC169="","",'Alle Werte'!BC169)</f>
        <v>8.0874567031860352</v>
      </c>
      <c r="E25" s="123">
        <f>IF('Alle Werte'!BD169="","",'Alle Werte'!BD169)</f>
        <v>9.6663751602172852</v>
      </c>
      <c r="F25" s="123">
        <f>IF('Alle Werte'!BN169="","",'Alle Werte'!BN169)</f>
        <v>2.4651319980621338</v>
      </c>
      <c r="G25" s="55">
        <f>IF('Alle Werte'!BG169="","",'Alle Werte'!BG169)</f>
        <v>0.25419148802757263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Werte'!BB170="","",'Alle Werte'!BB170)</f>
        <v>3.9180359840393066</v>
      </c>
      <c r="D26" s="123">
        <f>IF('Alle Werte'!BC170="","",'Alle Werte'!BC170)</f>
        <v>8.1218128204345703</v>
      </c>
      <c r="E26" s="123">
        <f>IF('Alle Werte'!BD170="","",'Alle Werte'!BD170)</f>
        <v>9.1043529510498047</v>
      </c>
      <c r="F26" s="123">
        <f>IF('Alle Werte'!BN170="","",'Alle Werte'!BN170)</f>
        <v>3.3081400394439697</v>
      </c>
      <c r="G26" s="55">
        <f>IF('Alle Werte'!BG170="","",'Alle Werte'!BG170)</f>
        <v>0.49153760075569153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Werte'!BB171="","",'Alle Werte'!BB171)</f>
        <v>5.175929069519043</v>
      </c>
      <c r="D27" s="123">
        <f>IF('Alle Werte'!BC171="","",'Alle Werte'!BC171)</f>
        <v>8.215611457824707</v>
      </c>
      <c r="E27" s="123">
        <f>IF('Alle Werte'!BD171="","",'Alle Werte'!BD171)</f>
        <v>9.414276123046875</v>
      </c>
      <c r="F27" s="123">
        <f>IF('Alle Werte'!BN171="","",'Alle Werte'!BN171)</f>
        <v>4.5566830635070801</v>
      </c>
      <c r="G27" s="55">
        <f>IF('Alle Werte'!BG171="","",'Alle Werte'!BG171)</f>
        <v>0.75408029556274414</v>
      </c>
      <c r="H27" s="51">
        <v>76</v>
      </c>
      <c r="I27" s="50">
        <v>0.14000000000000001</v>
      </c>
      <c r="J27" s="51">
        <v>420</v>
      </c>
      <c r="K27" s="50">
        <v>3.88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Werte'!BB172="","",'Alle Werte'!BB172)</f>
        <v>5.485692024230957</v>
      </c>
      <c r="D28" s="123">
        <f>IF('Alle Werte'!BC172="","",'Alle Werte'!BC172)</f>
        <v>8.2544898986816406</v>
      </c>
      <c r="E28" s="123">
        <f>IF('Alle Werte'!BD172="","",'Alle Werte'!BD172)</f>
        <v>9.6123437881469727</v>
      </c>
      <c r="F28" s="123">
        <f>IF('Alle Werte'!BN172="","",'Alle Werte'!BN172)</f>
        <v>4.8667287826538086</v>
      </c>
      <c r="G28" s="55">
        <f>IF('Alle Werte'!BG172="","",'Alle Werte'!BG172)</f>
        <v>1.1141749620437622</v>
      </c>
      <c r="H28" s="51">
        <v>40</v>
      </c>
      <c r="I28" s="50">
        <v>0.254</v>
      </c>
      <c r="J28" s="51">
        <v>250</v>
      </c>
      <c r="K28" s="50">
        <v>2.9260000000000002</v>
      </c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Werte'!BB173="","",'Alle Werte'!BB173)</f>
        <v>7.535740852355957</v>
      </c>
      <c r="D29" s="123">
        <f>IF('Alle Werte'!BC173="","",'Alle Werte'!BC173)</f>
        <v>8.3264961242675781</v>
      </c>
      <c r="E29" s="123">
        <f>IF('Alle Werte'!BD173="","",'Alle Werte'!BD173)</f>
        <v>9.0272750854492187</v>
      </c>
      <c r="F29" s="123">
        <f>IF('Alle Werte'!BN173="","",'Alle Werte'!BN173)</f>
        <v>6.859187126159668</v>
      </c>
      <c r="G29" s="55">
        <f>IF('Alle Werte'!BG173="","",'Alle Werte'!BG173)</f>
        <v>1.0829169750213623</v>
      </c>
      <c r="H29" s="51">
        <v>30</v>
      </c>
      <c r="I29" s="50"/>
      <c r="J29" s="51">
        <v>150</v>
      </c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Werte'!BB174="","",'Alle Werte'!BB174)</f>
        <v>8.0428953170776367</v>
      </c>
      <c r="D30" s="123">
        <f>IF('Alle Werte'!BC174="","",'Alle Werte'!BC174)</f>
        <v>8.4080371856689453</v>
      </c>
      <c r="E30" s="123">
        <f>IF('Alle Werte'!BD174="","",'Alle Werte'!BD174)</f>
        <v>8.9471988677978516</v>
      </c>
      <c r="F30" s="123">
        <f>IF('Alle Werte'!BN174="","",'Alle Werte'!BN174)</f>
        <v>6.9135260581970215</v>
      </c>
      <c r="G30" s="55">
        <f>IF('Alle Werte'!BG174="","",'Alle Werte'!BG174)</f>
        <v>5.3300671577453613</v>
      </c>
      <c r="H30" s="51">
        <v>36</v>
      </c>
      <c r="I30" s="50">
        <v>0.11799999999999999</v>
      </c>
      <c r="J30" s="51">
        <v>200</v>
      </c>
      <c r="K30" s="50">
        <v>1.21</v>
      </c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Werte'!BB175="","",'Alle Werte'!BB175)</f>
        <v>8.8200454711914062</v>
      </c>
      <c r="D31" s="123">
        <f>IF('Alle Werte'!BC175="","",'Alle Werte'!BC175)</f>
        <v>8.6100196838378906</v>
      </c>
      <c r="E31" s="123">
        <f>IF('Alle Werte'!BD175="","",'Alle Werte'!BD175)</f>
        <v>9.1295795440673828</v>
      </c>
      <c r="F31" s="123">
        <f>IF('Alle Werte'!BN175="","",'Alle Werte'!BN175)</f>
        <v>7.154573917388916</v>
      </c>
      <c r="G31" s="55">
        <f>IF('Alle Werte'!BG175="","",'Alle Werte'!BG175)</f>
        <v>6.4025521278381348</v>
      </c>
      <c r="H31" s="51">
        <v>38</v>
      </c>
      <c r="I31" s="50">
        <v>1.7999999999999999E-2</v>
      </c>
      <c r="J31" s="51">
        <v>78</v>
      </c>
      <c r="K31" s="50">
        <v>0.41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Werte'!BB176="","",'Alle Werte'!BB176)</f>
        <v>6.9571700096130371</v>
      </c>
      <c r="D32" s="123">
        <f>IF('Alle Werte'!BC176="","",'Alle Werte'!BC176)</f>
        <v>8.4412250518798828</v>
      </c>
      <c r="E32" s="123">
        <f>IF('Alle Werte'!BD176="","",'Alle Werte'!BD176)</f>
        <v>9.1962203979492187</v>
      </c>
      <c r="F32" s="123">
        <f>IF('Alle Werte'!BN176="","",'Alle Werte'!BN176)</f>
        <v>5.7269139289855957</v>
      </c>
      <c r="G32" s="55">
        <f>IF('Alle Werte'!BG176="","",'Alle Werte'!BG176)</f>
        <v>2.0494179725646973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Werte'!BB177="","",'Alle Werte'!BB177)</f>
        <v>8.3924503326416016</v>
      </c>
      <c r="D33" s="123">
        <f>IF('Alle Werte'!BC177="","",'Alle Werte'!BC177)</f>
        <v>8.4073095321655273</v>
      </c>
      <c r="E33" s="123">
        <f>IF('Alle Werte'!BD177="","",'Alle Werte'!BD177)</f>
        <v>8.7608537673950195</v>
      </c>
      <c r="F33" s="123">
        <f>IF('Alle Werte'!BN177="","",'Alle Werte'!BN177)</f>
        <v>7.3756389617919922</v>
      </c>
      <c r="G33" s="55">
        <f>IF('Alle Werte'!BG177="","",'Alle Werte'!BG177)</f>
        <v>2.181351900100708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Werte'!BB178="","",'Alle Werte'!BB178)</f>
        <v>7.8851351737976074</v>
      </c>
      <c r="D34" s="123">
        <f>IF('Alle Werte'!BC178="","",'Alle Werte'!BC178)</f>
        <v>8.3923654556274414</v>
      </c>
      <c r="E34" s="123">
        <f>IF('Alle Werte'!BD178="","",'Alle Werte'!BD178)</f>
        <v>9.0351686477661133</v>
      </c>
      <c r="F34" s="123">
        <f>IF('Alle Werte'!BN178="","",'Alle Werte'!BN178)</f>
        <v>6.5854630470275879</v>
      </c>
      <c r="G34" s="55">
        <f>IF('Alle Werte'!BG178="","",'Alle Werte'!BG178)</f>
        <v>1.5401849746704102</v>
      </c>
      <c r="H34" s="51">
        <v>48</v>
      </c>
      <c r="I34" s="50">
        <v>0.61799999999999999</v>
      </c>
      <c r="J34" s="51">
        <v>140</v>
      </c>
      <c r="K34" s="50">
        <v>2.41</v>
      </c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Werte'!BB179="","",'Alle Werte'!BB179)</f>
        <v>5.5334758758544922</v>
      </c>
      <c r="D35" s="123">
        <f>IF('Alle Werte'!BC179="","",'Alle Werte'!BC179)</f>
        <v>8.3100166320800781</v>
      </c>
      <c r="E35" s="123">
        <f>IF('Alle Werte'!BD179="","",'Alle Werte'!BD179)</f>
        <v>9.8067455291748047</v>
      </c>
      <c r="F35" s="123">
        <f>IF('Alle Werte'!BN179="","",'Alle Werte'!BN179)</f>
        <v>3.6153619289398193</v>
      </c>
      <c r="G35" s="55">
        <f>IF('Alle Werte'!BG179="","",'Alle Werte'!BG179)</f>
        <v>1.0392730236053467</v>
      </c>
      <c r="H35" s="51">
        <v>38</v>
      </c>
      <c r="I35" s="50"/>
      <c r="J35" s="51">
        <v>500</v>
      </c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Werte'!BB180="","",'Alle Werte'!BB180)</f>
        <v>5.4498448371887207</v>
      </c>
      <c r="D36" s="123">
        <f>IF('Alle Werte'!BC180="","",'Alle Werte'!BC180)</f>
        <v>8.2464799880981445</v>
      </c>
      <c r="E36" s="123">
        <f>IF('Alle Werte'!BD180="","",'Alle Werte'!BD180)</f>
        <v>10.500789642333984</v>
      </c>
      <c r="F36" s="123">
        <f>IF('Alle Werte'!BN180="","",'Alle Werte'!BN180)</f>
        <v>3.5392510890960693</v>
      </c>
      <c r="G36" s="55">
        <f>IF('Alle Werte'!BG180="","",'Alle Werte'!BG180)</f>
        <v>1.2564289569854736</v>
      </c>
      <c r="H36" s="51">
        <v>35</v>
      </c>
      <c r="I36" s="50">
        <v>0.218</v>
      </c>
      <c r="J36" s="51">
        <v>400</v>
      </c>
      <c r="K36" s="50">
        <v>1.41</v>
      </c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Werte'!BB181="","",'Alle Werte'!BB181)</f>
        <v>5.1294798851013184</v>
      </c>
      <c r="D37" s="123">
        <f>IF('Alle Werte'!BC181="","",'Alle Werte'!BC181)</f>
        <v>8.2692747116088867</v>
      </c>
      <c r="E37" s="123">
        <f>IF('Alle Werte'!BD181="","",'Alle Werte'!BD181)</f>
        <v>11.050470352172852</v>
      </c>
      <c r="F37" s="123">
        <f>IF('Alle Werte'!BN181="","",'Alle Werte'!BN181)</f>
        <v>3.0887188911437988</v>
      </c>
      <c r="G37" s="55">
        <f>IF('Alle Werte'!BG181="","",'Alle Werte'!BG181)</f>
        <v>1.2715200185775757</v>
      </c>
      <c r="H37" s="51">
        <v>50</v>
      </c>
      <c r="I37" s="50"/>
      <c r="J37" s="51">
        <v>56</v>
      </c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Werte'!BB182="","",'Alle Werte'!BB182)</f>
        <v>5.9387388229370117</v>
      </c>
      <c r="D38" s="123">
        <f>IF('Alle Werte'!BC182="","",'Alle Werte'!BC182)</f>
        <v>8.2928409576416016</v>
      </c>
      <c r="E38" s="123">
        <f>IF('Alle Werte'!BD182="","",'Alle Werte'!BD182)</f>
        <v>11.418600082397461</v>
      </c>
      <c r="F38" s="123">
        <f>IF('Alle Werte'!BN182="","",'Alle Werte'!BN182)</f>
        <v>4.1922240257263184</v>
      </c>
      <c r="G38" s="55">
        <f>IF('Alle Werte'!BG182="","",'Alle Werte'!BG182)</f>
        <v>1.1460889577865601</v>
      </c>
      <c r="H38" s="51">
        <v>44</v>
      </c>
      <c r="I38" s="50"/>
      <c r="J38" s="51">
        <v>330</v>
      </c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>
        <v>0.5</v>
      </c>
      <c r="C39" s="123">
        <f>IF('Alle Werte'!BB183="","",'Alle Werte'!BB183)</f>
        <v>7.2697582244873047</v>
      </c>
      <c r="D39" s="123">
        <f>IF('Alle Werte'!BC183="","",'Alle Werte'!BC183)</f>
        <v>8.4059286117553711</v>
      </c>
      <c r="E39" s="123">
        <f>IF('Alle Werte'!BD183="","",'Alle Werte'!BD183)</f>
        <v>11.57112979888916</v>
      </c>
      <c r="F39" s="123">
        <f>IF('Alle Werte'!BN183="","",'Alle Werte'!BN183)</f>
        <v>5.6751117706298828</v>
      </c>
      <c r="G39" s="55">
        <f>IF('Alle Werte'!BG183="","",'Alle Werte'!BG183)</f>
        <v>1.1128180027008057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" si="0">IF(MIN(B9:B39)&gt;0,MIN(B9:B39),"")</f>
        <v>0.5</v>
      </c>
      <c r="C40" s="92">
        <f t="shared" ref="C40" si="1">IF(MIN(C9:C39)&gt;0,MIN(C9:C39),"")</f>
        <v>0.81605732440948486</v>
      </c>
      <c r="D40" s="92">
        <f t="shared" ref="D40:E40" si="2">IF(MIN(D9:D39)&gt;0,MIN(D9:D39),"")</f>
        <v>7.9900860786437988</v>
      </c>
      <c r="E40" s="92">
        <f t="shared" si="2"/>
        <v>8.2968015670776367</v>
      </c>
      <c r="F40" s="92">
        <f t="shared" ref="F40:U40" si="3">IF(MIN(F9:F39)&gt;0,MIN(F9:F39),"")</f>
        <v>0.47747808694839478</v>
      </c>
      <c r="G40" s="92">
        <f t="shared" si="3"/>
        <v>0.18228469789028168</v>
      </c>
      <c r="H40" s="96">
        <f t="shared" si="3"/>
        <v>12</v>
      </c>
      <c r="I40" s="92">
        <f t="shared" si="3"/>
        <v>8.9999999999999993E-3</v>
      </c>
      <c r="J40" s="96">
        <f t="shared" si="3"/>
        <v>9</v>
      </c>
      <c r="K40" s="92">
        <f t="shared" si="3"/>
        <v>0.11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>
        <f t="shared" ref="B41" si="4">IF(MAX(B9:B39)&gt;0,MAX(B9:B39),"")</f>
        <v>0.5</v>
      </c>
      <c r="C41" s="92">
        <f t="shared" ref="C41" si="5">IF(MAX(C9:C39)&gt;0,MAX(C9:C39),"")</f>
        <v>12.22566032409668</v>
      </c>
      <c r="D41" s="92">
        <f t="shared" ref="D41:E41" si="6">IF(MAX(D9:D39)&gt;0,MAX(D9:D39),"")</f>
        <v>8.7594871520996094</v>
      </c>
      <c r="E41" s="92">
        <f t="shared" si="6"/>
        <v>11.57112979888916</v>
      </c>
      <c r="F41" s="92">
        <f t="shared" ref="F41:U41" si="7">IF(MAX(F9:F39)&gt;0,MAX(F9:F39),"")</f>
        <v>11.635740280151367</v>
      </c>
      <c r="G41" s="92">
        <f t="shared" si="7"/>
        <v>6.4025521278381348</v>
      </c>
      <c r="H41" s="96">
        <f t="shared" si="7"/>
        <v>240</v>
      </c>
      <c r="I41" s="92">
        <f t="shared" si="7"/>
        <v>3.1</v>
      </c>
      <c r="J41" s="96">
        <f t="shared" si="7"/>
        <v>830</v>
      </c>
      <c r="K41" s="92">
        <f t="shared" si="7"/>
        <v>7.8840000000000003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>
        <f t="shared" ref="B42" si="8">IF(ISERROR(AVERAGE(B9:B39)),"",AVERAGE(B9:B39))</f>
        <v>0.5</v>
      </c>
      <c r="C42" s="97">
        <f t="shared" ref="C42" si="9">IF(ISERROR(AVERAGE(C9:C39)),"",AVERAGE(C9:C39))</f>
        <v>6.9480209465949763</v>
      </c>
      <c r="D42" s="97">
        <f t="shared" ref="D42:E42" si="10">IF(ISERROR(AVERAGE(D9:D39)),"",AVERAGE(D9:D39))</f>
        <v>8.3733384686131629</v>
      </c>
      <c r="E42" s="97">
        <f t="shared" si="10"/>
        <v>9.7380258498653287</v>
      </c>
      <c r="F42" s="97">
        <f t="shared" ref="F42:U42" si="11">IF(ISERROR(AVERAGE(F9:F39)),"",AVERAGE(F9:F39))</f>
        <v>6.1260069166460349</v>
      </c>
      <c r="G42" s="97">
        <f t="shared" si="11"/>
        <v>1.5298227076568911</v>
      </c>
      <c r="H42" s="122">
        <f t="shared" si="11"/>
        <v>60.409090909090907</v>
      </c>
      <c r="I42" s="97">
        <f t="shared" si="11"/>
        <v>0.67806666666666671</v>
      </c>
      <c r="J42" s="122">
        <f t="shared" si="11"/>
        <v>250.09090909090909</v>
      </c>
      <c r="K42" s="97">
        <f t="shared" si="11"/>
        <v>2.5122666666666666</v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70" priority="10" operator="notBetween">
      <formula>0</formula>
      <formula>1</formula>
    </cfRule>
  </conditionalFormatting>
  <conditionalFormatting sqref="C9:C42">
    <cfRule type="cellIs" dxfId="169" priority="9" operator="lessThan">
      <formula>0.2</formula>
    </cfRule>
  </conditionalFormatting>
  <conditionalFormatting sqref="D9:D42">
    <cfRule type="cellIs" dxfId="168" priority="8" operator="notBetween">
      <formula>6.8</formula>
      <formula>8.5</formula>
    </cfRule>
  </conditionalFormatting>
  <conditionalFormatting sqref="H9:H42">
    <cfRule type="cellIs" dxfId="167" priority="5" operator="greaterThan">
      <formula>"1,5*$H$8"</formula>
    </cfRule>
  </conditionalFormatting>
  <conditionalFormatting sqref="M9:M42">
    <cfRule type="cellIs" dxfId="166" priority="3" operator="greaterThan">
      <formula>$M$8</formula>
    </cfRule>
  </conditionalFormatting>
  <conditionalFormatting sqref="N9:N42">
    <cfRule type="cellIs" dxfId="165" priority="2" operator="greaterThan">
      <formula>$N$8</formula>
    </cfRule>
  </conditionalFormatting>
  <conditionalFormatting sqref="B9:B39">
    <cfRule type="cellIs" dxfId="164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0" activePane="bottomRight" state="frozen"/>
      <selection activeCell="I9" sqref="I9"/>
      <selection pane="topRight" activeCell="I9" sqref="I9"/>
      <selection pane="bottomLeft" activeCell="I9" sqref="I9"/>
      <selection pane="bottomRight" activeCell="H39" sqref="H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Werte'!BU153="","",'Alle Werte'!BU153)</f>
        <v>2.3763890266418457</v>
      </c>
      <c r="D9" s="123">
        <f>IF('Alle Werte'!BV153="","",'Alle Werte'!BV153)</f>
        <v>7.2945699691772461</v>
      </c>
      <c r="E9" s="123">
        <f>IF('Alle Werte'!BW153="","",'Alle Werte'!BW153)</f>
        <v>9.4182910919189453</v>
      </c>
      <c r="F9" s="123">
        <f>IF('Alle Werte'!CG153="","",'Alle Werte'!CG153)</f>
        <v>0</v>
      </c>
      <c r="G9" s="55">
        <f>IF('Alle Werte'!BZ153="","",'Alle Werte'!BZ153)</f>
        <v>1.3737130165100098</v>
      </c>
      <c r="H9" s="51">
        <v>180</v>
      </c>
      <c r="I9" s="50">
        <v>2.1480000000000001</v>
      </c>
      <c r="J9" s="52">
        <v>980</v>
      </c>
      <c r="K9" s="50">
        <v>8.0960000000000001</v>
      </c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Werte'!BU154="","",'Alle Werte'!BU154)</f>
        <v>5.7628889083862305</v>
      </c>
      <c r="D10" s="123">
        <f>IF('Alle Werte'!BV154="","",'Alle Werte'!BV154)</f>
        <v>7.4586458206176758</v>
      </c>
      <c r="E10" s="123">
        <f>IF('Alle Werte'!BW154="","",'Alle Werte'!BW154)</f>
        <v>9.2884912490844727</v>
      </c>
      <c r="F10" s="123">
        <f>IF('Alle Werte'!CG154="","",'Alle Werte'!CG154)</f>
        <v>0</v>
      </c>
      <c r="G10" s="55">
        <f>IF('Alle Werte'!BZ154="","",'Alle Werte'!BZ154)</f>
        <v>0.80735361576080322</v>
      </c>
      <c r="H10" s="51">
        <v>64</v>
      </c>
      <c r="I10" s="50"/>
      <c r="J10" s="52">
        <v>800</v>
      </c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Werte'!BU155="","",'Alle Werte'!BU155)</f>
        <v>6.1664719581604004</v>
      </c>
      <c r="D11" s="123">
        <f>IF('Alle Werte'!BV155="","",'Alle Werte'!BV155)</f>
        <v>7.567072868347168</v>
      </c>
      <c r="E11" s="123">
        <f>IF('Alle Werte'!BW155="","",'Alle Werte'!BW155)</f>
        <v>9.9471597671508789</v>
      </c>
      <c r="F11" s="123">
        <f>IF('Alle Werte'!CG155="","",'Alle Werte'!CG155)</f>
        <v>0</v>
      </c>
      <c r="G11" s="55">
        <f>IF('Alle Werte'!BZ155="","",'Alle Werte'!BZ155)</f>
        <v>0.84110087156295776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Werte'!BU156="","",'Alle Werte'!BU156)</f>
        <v>8.0982208251953125</v>
      </c>
      <c r="D12" s="123">
        <f>IF('Alle Werte'!BV156="","",'Alle Werte'!BV156)</f>
        <v>7.6625080108642578</v>
      </c>
      <c r="E12" s="123">
        <f>IF('Alle Werte'!BW156="","",'Alle Werte'!BW156)</f>
        <v>9.2801294326782227</v>
      </c>
      <c r="F12" s="123">
        <f>IF('Alle Werte'!CG156="","",'Alle Werte'!CG156)</f>
        <v>0</v>
      </c>
      <c r="G12" s="55">
        <f>IF('Alle Werte'!BZ156="","",'Alle Werte'!BZ156)</f>
        <v>1.5662139654159546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Werte'!BU157="","",'Alle Werte'!BU157)</f>
        <v>9.4113502502441406</v>
      </c>
      <c r="D13" s="123">
        <f>IF('Alle Werte'!BV157="","",'Alle Werte'!BV157)</f>
        <v>7.7301487922668457</v>
      </c>
      <c r="E13" s="123">
        <f>IF('Alle Werte'!BW157="","",'Alle Werte'!BW157)</f>
        <v>8.7428817749023437</v>
      </c>
      <c r="F13" s="123">
        <f>IF('Alle Werte'!CG157="","",'Alle Werte'!CG157)</f>
        <v>0</v>
      </c>
      <c r="G13" s="55">
        <f>IF('Alle Werte'!BZ157="","",'Alle Werte'!BZ157)</f>
        <v>2.6972479820251465</v>
      </c>
      <c r="H13" s="51">
        <v>18</v>
      </c>
      <c r="I13" s="50">
        <v>0.112</v>
      </c>
      <c r="J13" s="52">
        <v>5</v>
      </c>
      <c r="K13" s="50">
        <v>1.4E-2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Werte'!BU158="","",'Alle Werte'!BU158)</f>
        <v>10.780940055847168</v>
      </c>
      <c r="D14" s="123">
        <f>IF('Alle Werte'!BV158="","",'Alle Werte'!BV158)</f>
        <v>7.7499570846557617</v>
      </c>
      <c r="E14" s="123">
        <f>IF('Alle Werte'!BW158="","",'Alle Werte'!BW158)</f>
        <v>8.3908166885375977</v>
      </c>
      <c r="F14" s="123">
        <f>IF('Alle Werte'!CG158="","",'Alle Werte'!CG158)</f>
        <v>0</v>
      </c>
      <c r="G14" s="55">
        <f>IF('Alle Werte'!BZ158="","",'Alle Werte'!BZ158)</f>
        <v>3.3326930999755859</v>
      </c>
      <c r="H14" s="51">
        <v>10</v>
      </c>
      <c r="I14" s="50">
        <v>1.2E-2</v>
      </c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Werte'!BU159="","",'Alle Werte'!BU159)</f>
        <v>11.365480422973633</v>
      </c>
      <c r="D15" s="123">
        <f>IF('Alle Werte'!BV159="","",'Alle Werte'!BV159)</f>
        <v>7.7920260429382324</v>
      </c>
      <c r="E15" s="123">
        <f>IF('Alle Werte'!BW159="","",'Alle Werte'!BW159)</f>
        <v>8.7649345397949219</v>
      </c>
      <c r="F15" s="123">
        <f>IF('Alle Werte'!CG159="","",'Alle Werte'!CG159)</f>
        <v>0</v>
      </c>
      <c r="G15" s="55">
        <f>IF('Alle Werte'!BZ159="","",'Alle Werte'!BZ159)</f>
        <v>3.7077269554138184</v>
      </c>
      <c r="H15" s="51">
        <v>8</v>
      </c>
      <c r="I15" s="50"/>
      <c r="J15" s="51">
        <v>12</v>
      </c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Werte'!BU160="","",'Alle Werte'!BU160)</f>
        <v>11.558839797973633</v>
      </c>
      <c r="D16" s="123">
        <f>IF('Alle Werte'!BV160="","",'Alle Werte'!BV160)</f>
        <v>7.8505740165710449</v>
      </c>
      <c r="E16" s="123">
        <f>IF('Alle Werte'!BW160="","",'Alle Werte'!BW160)</f>
        <v>9.3949394226074219</v>
      </c>
      <c r="F16" s="123">
        <f>IF('Alle Werte'!CG160="","",'Alle Werte'!CG160)</f>
        <v>0</v>
      </c>
      <c r="G16" s="55">
        <f>IF('Alle Werte'!BZ160="","",'Alle Werte'!BZ160)</f>
        <v>3.6125049591064453</v>
      </c>
      <c r="H16" s="51">
        <v>12</v>
      </c>
      <c r="I16" s="50">
        <v>1.5599999999999999E-2</v>
      </c>
      <c r="J16" s="51">
        <v>35</v>
      </c>
      <c r="K16" s="50">
        <v>1.7000000000000001E-2</v>
      </c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Werte'!BU161="","",'Alle Werte'!BU161)</f>
        <v>11.983019828796387</v>
      </c>
      <c r="D17" s="123">
        <f>IF('Alle Werte'!BV161="","",'Alle Werte'!BV161)</f>
        <v>7.9462041854858398</v>
      </c>
      <c r="E17" s="123">
        <f>IF('Alle Werte'!BW161="","",'Alle Werte'!BW161)</f>
        <v>9.9266767501831055</v>
      </c>
      <c r="F17" s="123">
        <f>IF('Alle Werte'!CG161="","",'Alle Werte'!CG161)</f>
        <v>0</v>
      </c>
      <c r="G17" s="55">
        <f>IF('Alle Werte'!BZ161="","",'Alle Werte'!BZ161)</f>
        <v>4.3207120895385742</v>
      </c>
      <c r="H17" s="51">
        <v>9</v>
      </c>
      <c r="I17" s="50"/>
      <c r="J17" s="51">
        <v>22</v>
      </c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Werte'!BU162="","",'Alle Werte'!BU162)</f>
        <v>11.446120262145996</v>
      </c>
      <c r="D18" s="123">
        <f>IF('Alle Werte'!BV162="","",'Alle Werte'!BV162)</f>
        <v>7.9426479339599609</v>
      </c>
      <c r="E18" s="123">
        <f>IF('Alle Werte'!BW162="","",'Alle Werte'!BW162)</f>
        <v>10.414910316467285</v>
      </c>
      <c r="F18" s="123">
        <f>IF('Alle Werte'!CG162="","",'Alle Werte'!CG162)</f>
        <v>0</v>
      </c>
      <c r="G18" s="55">
        <f>IF('Alle Werte'!BZ162="","",'Alle Werte'!BZ162)</f>
        <v>5.7151579856872559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Werte'!BU163="","",'Alle Werte'!BU163)</f>
        <v>11.297450065612793</v>
      </c>
      <c r="D19" s="123">
        <f>IF('Alle Werte'!BV163="","",'Alle Werte'!BV163)</f>
        <v>7.939298152923584</v>
      </c>
      <c r="E19" s="123">
        <f>IF('Alle Werte'!BW163="","",'Alle Werte'!BW163)</f>
        <v>10.260519981384277</v>
      </c>
      <c r="F19" s="123">
        <f>IF('Alle Werte'!CG163="","",'Alle Werte'!CG163)</f>
        <v>0</v>
      </c>
      <c r="G19" s="55">
        <f>IF('Alle Werte'!BZ163="","",'Alle Werte'!BZ163)</f>
        <v>6.9557361602783203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Werte'!BU164="","",'Alle Werte'!BU164)</f>
        <v>10.669839859008789</v>
      </c>
      <c r="D20" s="123">
        <f>IF('Alle Werte'!BV164="","",'Alle Werte'!BV164)</f>
        <v>7.9883761405944824</v>
      </c>
      <c r="E20" s="123">
        <f>IF('Alle Werte'!BW164="","",'Alle Werte'!BW164)</f>
        <v>10.232660293579102</v>
      </c>
      <c r="F20" s="123">
        <f>IF('Alle Werte'!CG164="","",'Alle Werte'!CG164)</f>
        <v>0</v>
      </c>
      <c r="G20" s="55">
        <f>IF('Alle Werte'!BZ164="","",'Alle Werte'!BZ164)</f>
        <v>8.0202388763427734</v>
      </c>
      <c r="H20" s="51">
        <v>11</v>
      </c>
      <c r="I20" s="50">
        <v>0.112</v>
      </c>
      <c r="J20" s="51">
        <v>23</v>
      </c>
      <c r="K20" s="50">
        <v>1.4E-2</v>
      </c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Werte'!BU165="","",'Alle Werte'!BU165)</f>
        <v>7.4413461685180664</v>
      </c>
      <c r="D21" s="123">
        <f>IF('Alle Werte'!BV165="","",'Alle Werte'!BV165)</f>
        <v>7.8482918739318848</v>
      </c>
      <c r="E21" s="123">
        <f>IF('Alle Werte'!BW165="","",'Alle Werte'!BW165)</f>
        <v>10.484210014343262</v>
      </c>
      <c r="F21" s="123">
        <f>IF('Alle Werte'!CG165="","",'Alle Werte'!CG165)</f>
        <v>0</v>
      </c>
      <c r="G21" s="55">
        <f>IF('Alle Werte'!BZ165="","",'Alle Werte'!BZ165)</f>
        <v>6.1231188774108887</v>
      </c>
      <c r="H21" s="51">
        <v>13</v>
      </c>
      <c r="I21" s="50">
        <v>0.112</v>
      </c>
      <c r="J21" s="51">
        <v>8</v>
      </c>
      <c r="K21" s="50">
        <v>0.114</v>
      </c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Werte'!BU166="","",'Alle Werte'!BU166)</f>
        <v>2.3218050003051758</v>
      </c>
      <c r="D22" s="123">
        <f>IF('Alle Werte'!BV166="","",'Alle Werte'!BV166)</f>
        <v>7.4288687705993652</v>
      </c>
      <c r="E22" s="123">
        <f>IF('Alle Werte'!BW166="","",'Alle Werte'!BW166)</f>
        <v>10.8443603515625</v>
      </c>
      <c r="F22" s="123">
        <f>IF('Alle Werte'!CG166="","",'Alle Werte'!CG166)</f>
        <v>0</v>
      </c>
      <c r="G22" s="55">
        <f>IF('Alle Werte'!BZ166="","",'Alle Werte'!BZ166)</f>
        <v>3.2565510272979736</v>
      </c>
      <c r="H22" s="51">
        <v>140</v>
      </c>
      <c r="I22" s="50">
        <v>1.3280000000000001</v>
      </c>
      <c r="J22" s="51">
        <v>220</v>
      </c>
      <c r="K22" s="50">
        <v>2.774</v>
      </c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Werte'!BU167="","",'Alle Werte'!BU167)</f>
        <v>0.79744678735733032</v>
      </c>
      <c r="D23" s="123">
        <f>IF('Alle Werte'!BV167="","",'Alle Werte'!BV167)</f>
        <v>7.3318610191345215</v>
      </c>
      <c r="E23" s="123">
        <f>IF('Alle Werte'!BW167="","",'Alle Werte'!BW167)</f>
        <v>11.053770065307617</v>
      </c>
      <c r="F23" s="123">
        <f>IF('Alle Werte'!CG167="","",'Alle Werte'!CG167)</f>
        <v>0</v>
      </c>
      <c r="G23" s="55">
        <f>IF('Alle Werte'!BZ167="","",'Alle Werte'!BZ167)</f>
        <v>2.4668850898742676</v>
      </c>
      <c r="H23" s="51">
        <v>200</v>
      </c>
      <c r="I23" s="50">
        <v>2.0939999999999999</v>
      </c>
      <c r="J23" s="51">
        <v>230</v>
      </c>
      <c r="K23" s="50">
        <v>2.218</v>
      </c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Werte'!BU168="","",'Alle Werte'!BU168)</f>
        <v>1.6186369657516479</v>
      </c>
      <c r="D24" s="123">
        <f>IF('Alle Werte'!BV168="","",'Alle Werte'!BV168)</f>
        <v>7.3108701705932617</v>
      </c>
      <c r="E24" s="123">
        <f>IF('Alle Werte'!BW168="","",'Alle Werte'!BW168)</f>
        <v>10.511870384216309</v>
      </c>
      <c r="F24" s="123">
        <f>IF('Alle Werte'!CG168="","",'Alle Werte'!CG168)</f>
        <v>0</v>
      </c>
      <c r="G24" s="55">
        <f>IF('Alle Werte'!BZ168="","",'Alle Werte'!BZ168)</f>
        <v>3.6543920040130615</v>
      </c>
      <c r="H24" s="51">
        <v>200</v>
      </c>
      <c r="I24" s="50">
        <v>2</v>
      </c>
      <c r="J24" s="51">
        <v>770</v>
      </c>
      <c r="K24" s="50">
        <v>4.8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Werte'!BU169="","",'Alle Werte'!BU169)</f>
        <v>4.0398249626159668</v>
      </c>
      <c r="D25" s="123">
        <f>IF('Alle Werte'!BV169="","",'Alle Werte'!BV169)</f>
        <v>7.4115400314331055</v>
      </c>
      <c r="E25" s="123">
        <f>IF('Alle Werte'!BW169="","",'Alle Werte'!BW169)</f>
        <v>9.7810678482055664</v>
      </c>
      <c r="F25" s="123">
        <f>IF('Alle Werte'!CG169="","",'Alle Werte'!CG169)</f>
        <v>0</v>
      </c>
      <c r="G25" s="55">
        <f>IF('Alle Werte'!BZ169="","",'Alle Werte'!BZ169)</f>
        <v>3.8091468811035156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Werte'!BU170="","",'Alle Werte'!BU170)</f>
        <v>4.6782898902893066</v>
      </c>
      <c r="D26" s="123">
        <f>IF('Alle Werte'!BV170="","",'Alle Werte'!BV170)</f>
        <v>7.4313979148864746</v>
      </c>
      <c r="E26" s="123">
        <f>IF('Alle Werte'!BW170="","",'Alle Werte'!BW170)</f>
        <v>9.2028160095214844</v>
      </c>
      <c r="F26" s="123">
        <f>IF('Alle Werte'!CG170="","",'Alle Werte'!CG170)</f>
        <v>0</v>
      </c>
      <c r="G26" s="55">
        <f>IF('Alle Werte'!BZ170="","",'Alle Werte'!BZ170)</f>
        <v>3.7834329605102539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Werte'!BU171="","",'Alle Werte'!BU171)</f>
        <v>5.6967568397521973</v>
      </c>
      <c r="D27" s="123">
        <f>IF('Alle Werte'!BV171="","",'Alle Werte'!BV171)</f>
        <v>7.5099310874938965</v>
      </c>
      <c r="E27" s="123">
        <f>IF('Alle Werte'!BW171="","",'Alle Werte'!BW171)</f>
        <v>9.4925146102905273</v>
      </c>
      <c r="F27" s="123">
        <f>IF('Alle Werte'!CG171="","",'Alle Werte'!CG171)</f>
        <v>0</v>
      </c>
      <c r="G27" s="55">
        <f>IF('Alle Werte'!BZ171="","",'Alle Werte'!BZ171)</f>
        <v>3.8101298809051514</v>
      </c>
      <c r="H27" s="51">
        <v>35</v>
      </c>
      <c r="I27" s="50">
        <v>0.21</v>
      </c>
      <c r="J27" s="51">
        <v>160</v>
      </c>
      <c r="K27" s="50">
        <v>2.97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Werte'!BU172="","",'Alle Werte'!BU172)</f>
        <v>5.9606342315673828</v>
      </c>
      <c r="D28" s="123">
        <f>IF('Alle Werte'!BV172="","",'Alle Werte'!BV172)</f>
        <v>7.5578780174255371</v>
      </c>
      <c r="E28" s="123">
        <f>IF('Alle Werte'!BW172="","",'Alle Werte'!BW172)</f>
        <v>9.7327308654785156</v>
      </c>
      <c r="F28" s="123">
        <f>IF('Alle Werte'!CG172="","",'Alle Werte'!CG172)</f>
        <v>0</v>
      </c>
      <c r="G28" s="55">
        <f>IF('Alle Werte'!BZ172="","",'Alle Werte'!BZ172)</f>
        <v>3.6194849014282227</v>
      </c>
      <c r="H28" s="51">
        <v>50</v>
      </c>
      <c r="I28" s="50">
        <v>0.34799999999999998</v>
      </c>
      <c r="J28" s="51">
        <v>110</v>
      </c>
      <c r="K28" s="50">
        <v>1.004</v>
      </c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Werte'!BU173="","",'Alle Werte'!BU173)</f>
        <v>7.6345977783203125</v>
      </c>
      <c r="D29" s="123">
        <f>IF('Alle Werte'!BV173="","",'Alle Werte'!BV173)</f>
        <v>7.5936551094055176</v>
      </c>
      <c r="E29" s="123">
        <f>IF('Alle Werte'!BW173="","",'Alle Werte'!BW173)</f>
        <v>9.1469917297363281</v>
      </c>
      <c r="F29" s="123">
        <f>IF('Alle Werte'!CG173="","",'Alle Werte'!CG173)</f>
        <v>0</v>
      </c>
      <c r="G29" s="55">
        <f>IF('Alle Werte'!BZ173="","",'Alle Werte'!BZ173)</f>
        <v>3.005734920501709</v>
      </c>
      <c r="H29" s="51">
        <v>48</v>
      </c>
      <c r="I29" s="50"/>
      <c r="J29" s="51">
        <v>220</v>
      </c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Werte'!BU174="","",'Alle Werte'!BU174)</f>
        <v>8.2114458084106445</v>
      </c>
      <c r="D30" s="123">
        <f>IF('Alle Werte'!BV174="","",'Alle Werte'!BV174)</f>
        <v>7.6957759857177734</v>
      </c>
      <c r="E30" s="123">
        <f>IF('Alle Werte'!BW174="","",'Alle Werte'!BW174)</f>
        <v>9.0638198852539062</v>
      </c>
      <c r="F30" s="123">
        <f>IF('Alle Werte'!CG174="","",'Alle Werte'!CG174)</f>
        <v>0</v>
      </c>
      <c r="G30" s="55">
        <f>IF('Alle Werte'!BZ174="","",'Alle Werte'!BZ174)</f>
        <v>3.7695379257202148</v>
      </c>
      <c r="H30" s="51">
        <v>38</v>
      </c>
      <c r="I30" s="50">
        <v>0.112</v>
      </c>
      <c r="J30" s="51">
        <v>60</v>
      </c>
      <c r="K30" s="50">
        <v>0.41399999999999998</v>
      </c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Werte'!BU175="","",'Alle Werte'!BU175)</f>
        <v>8.461456298828125</v>
      </c>
      <c r="D31" s="123">
        <f>IF('Alle Werte'!BV175="","",'Alle Werte'!BV175)</f>
        <v>7.8798079490661621</v>
      </c>
      <c r="E31" s="123">
        <f>IF('Alle Werte'!BW175="","",'Alle Werte'!BW175)</f>
        <v>9.2484188079833984</v>
      </c>
      <c r="F31" s="123">
        <f>IF('Alle Werte'!CG175="","",'Alle Werte'!CG175)</f>
        <v>0</v>
      </c>
      <c r="G31" s="55">
        <f>IF('Alle Werte'!BZ175="","",'Alle Werte'!BZ175)</f>
        <v>2.6325860023498535</v>
      </c>
      <c r="H31" s="51">
        <v>40</v>
      </c>
      <c r="I31" s="50">
        <v>5.1999999999999998E-2</v>
      </c>
      <c r="J31" s="51">
        <v>76</v>
      </c>
      <c r="K31" s="50">
        <v>0.39400000000000002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Werte'!BU176="","",'Alle Werte'!BU176)</f>
        <v>7.0959811210632324</v>
      </c>
      <c r="D32" s="123">
        <f>IF('Alle Werte'!BV176="","",'Alle Werte'!BV176)</f>
        <v>7.718533992767334</v>
      </c>
      <c r="E32" s="123">
        <f>IF('Alle Werte'!BW176="","",'Alle Werte'!BW176)</f>
        <v>9.3351612091064453</v>
      </c>
      <c r="F32" s="123">
        <f>IF('Alle Werte'!CG176="","",'Alle Werte'!CG176)</f>
        <v>0</v>
      </c>
      <c r="G32" s="55">
        <f>IF('Alle Werte'!BZ176="","",'Alle Werte'!BZ176)</f>
        <v>1.0465999841690063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Werte'!BU177="","",'Alle Werte'!BU177)</f>
        <v>7.6757721900939941</v>
      </c>
      <c r="D33" s="123">
        <f>IF('Alle Werte'!BV177="","",'Alle Werte'!BV177)</f>
        <v>7.635735034942627</v>
      </c>
      <c r="E33" s="123">
        <f>IF('Alle Werte'!BW177="","",'Alle Werte'!BW177)</f>
        <v>8.878931999206543</v>
      </c>
      <c r="F33" s="123">
        <f>IF('Alle Werte'!CG177="","",'Alle Werte'!CG177)</f>
        <v>0</v>
      </c>
      <c r="G33" s="55">
        <f>IF('Alle Werte'!BZ177="","",'Alle Werte'!BZ177)</f>
        <v>1.3463829755783081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Werte'!BU178="","",'Alle Werte'!BU178)</f>
        <v>6.1454281806945801</v>
      </c>
      <c r="D34" s="123">
        <f>IF('Alle Werte'!BV178="","",'Alle Werte'!BV178)</f>
        <v>7.5302867889404297</v>
      </c>
      <c r="E34" s="123">
        <f>IF('Alle Werte'!BW178="","",'Alle Werte'!BW178)</f>
        <v>9.1731491088867187</v>
      </c>
      <c r="F34" s="123">
        <f>IF('Alle Werte'!CG178="","",'Alle Werte'!CG178)</f>
        <v>0</v>
      </c>
      <c r="G34" s="55">
        <f>IF('Alle Werte'!BZ178="","",'Alle Werte'!BZ178)</f>
        <v>1.6727629899978638</v>
      </c>
      <c r="H34" s="51">
        <v>60</v>
      </c>
      <c r="I34" s="50">
        <v>0.71199999999999997</v>
      </c>
      <c r="J34" s="51">
        <v>50</v>
      </c>
      <c r="K34" s="50">
        <v>0.61399999999999999</v>
      </c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Werte'!BU179="","",'Alle Werte'!BU179)</f>
        <v>5.3595690727233887</v>
      </c>
      <c r="D35" s="123">
        <f>IF('Alle Werte'!BV179="","",'Alle Werte'!BV179)</f>
        <v>7.5568490028381348</v>
      </c>
      <c r="E35" s="123">
        <f>IF('Alle Werte'!BW179="","",'Alle Werte'!BW179)</f>
        <v>9.9306297302246094</v>
      </c>
      <c r="F35" s="123">
        <f>IF('Alle Werte'!CG179="","",'Alle Werte'!CG179)</f>
        <v>0</v>
      </c>
      <c r="G35" s="55">
        <f>IF('Alle Werte'!BZ179="","",'Alle Werte'!BZ179)</f>
        <v>1.1180160045623779</v>
      </c>
      <c r="H35" s="51">
        <v>42</v>
      </c>
      <c r="I35" s="50"/>
      <c r="J35" s="51">
        <v>450</v>
      </c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Werte'!BU180="","",'Alle Werte'!BU180)</f>
        <v>6.0724678039550781</v>
      </c>
      <c r="D36" s="123">
        <f>IF('Alle Werte'!BV180="","",'Alle Werte'!BV180)</f>
        <v>7.5567588806152344</v>
      </c>
      <c r="E36" s="123">
        <f>IF('Alle Werte'!BW180="","",'Alle Werte'!BW180)</f>
        <v>10.556730270385742</v>
      </c>
      <c r="F36" s="123">
        <f>IF('Alle Werte'!CG180="","",'Alle Werte'!CG180)</f>
        <v>0</v>
      </c>
      <c r="G36" s="55">
        <f>IF('Alle Werte'!BZ180="","",'Alle Werte'!BZ180)</f>
        <v>1.5091819763183594</v>
      </c>
      <c r="H36" s="51">
        <v>38</v>
      </c>
      <c r="I36" s="50">
        <v>0.312</v>
      </c>
      <c r="J36" s="51">
        <v>80</v>
      </c>
      <c r="K36" s="50">
        <v>0.61399999999999999</v>
      </c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Werte'!BU181="","",'Alle Werte'!BU181)</f>
        <v>5.6431679725646973</v>
      </c>
      <c r="D37" s="123">
        <f>IF('Alle Werte'!BV181="","",'Alle Werte'!BV181)</f>
        <v>7.596107006072998</v>
      </c>
      <c r="E37" s="123">
        <f>IF('Alle Werte'!BW181="","",'Alle Werte'!BW181)</f>
        <v>11.02472972869873</v>
      </c>
      <c r="F37" s="123">
        <f>IF('Alle Werte'!CG181="","",'Alle Werte'!CG181)</f>
        <v>0</v>
      </c>
      <c r="G37" s="55">
        <f>IF('Alle Werte'!BZ181="","",'Alle Werte'!BZ181)</f>
        <v>1.1339880228042603</v>
      </c>
      <c r="H37" s="51">
        <v>42</v>
      </c>
      <c r="I37" s="50"/>
      <c r="J37" s="51">
        <v>18</v>
      </c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Werte'!BU182="","",'Alle Werte'!BU182)</f>
        <v>6.4186291694641113</v>
      </c>
      <c r="D38" s="123">
        <f>IF('Alle Werte'!BV182="","",'Alle Werte'!BV182)</f>
        <v>7.6036782264709473</v>
      </c>
      <c r="E38" s="123">
        <f>IF('Alle Werte'!BW182="","",'Alle Werte'!BW182)</f>
        <v>11.371399879455566</v>
      </c>
      <c r="F38" s="123">
        <f>IF('Alle Werte'!CG182="","",'Alle Werte'!CG182)</f>
        <v>0</v>
      </c>
      <c r="G38" s="55">
        <f>IF('Alle Werte'!BZ182="","",'Alle Werte'!BZ182)</f>
        <v>1.4740309715270996</v>
      </c>
      <c r="H38" s="51">
        <v>44</v>
      </c>
      <c r="I38" s="50"/>
      <c r="J38" s="51">
        <v>150</v>
      </c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>
        <v>0.5</v>
      </c>
      <c r="C39" s="123">
        <f>IF('Alle Werte'!BU183="","",'Alle Werte'!BU183)</f>
        <v>6.8109960556030273</v>
      </c>
      <c r="D39" s="123">
        <f>IF('Alle Werte'!BV183="","",'Alle Werte'!BV183)</f>
        <v>7.6501359939575195</v>
      </c>
      <c r="E39" s="123">
        <f>IF('Alle Werte'!BW183="","",'Alle Werte'!BW183)</f>
        <v>11.529529571533203</v>
      </c>
      <c r="F39" s="123">
        <f>IF('Alle Werte'!CG183="","",'Alle Werte'!CG183)</f>
        <v>0</v>
      </c>
      <c r="G39" s="55">
        <f>IF('Alle Werte'!BZ183="","",'Alle Werte'!BZ183)</f>
        <v>2.2373878955841064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:U40" si="0">IF(MIN(B9:B39)&gt;0,MIN(B9:B39),"")</f>
        <v>0.5</v>
      </c>
      <c r="C40" s="92">
        <f t="shared" si="0"/>
        <v>0.79744678735733032</v>
      </c>
      <c r="D40" s="92">
        <f t="shared" si="0"/>
        <v>7.2945699691772461</v>
      </c>
      <c r="E40" s="92">
        <f t="shared" si="0"/>
        <v>8.3908166885375977</v>
      </c>
      <c r="F40" s="92" t="str">
        <f t="shared" si="0"/>
        <v/>
      </c>
      <c r="G40" s="92">
        <f t="shared" si="0"/>
        <v>0.80735361576080322</v>
      </c>
      <c r="H40" s="96">
        <f t="shared" si="0"/>
        <v>8</v>
      </c>
      <c r="I40" s="92">
        <f t="shared" si="0"/>
        <v>1.2E-2</v>
      </c>
      <c r="J40" s="96">
        <f t="shared" si="0"/>
        <v>5</v>
      </c>
      <c r="K40" s="92">
        <f t="shared" si="0"/>
        <v>1.4E-2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>
        <f t="shared" ref="B41:U41" si="1">IF(MAX(B9:B39)&gt;0,MAX(B9:B39),"")</f>
        <v>0.5</v>
      </c>
      <c r="C41" s="92">
        <f t="shared" si="1"/>
        <v>11.983019828796387</v>
      </c>
      <c r="D41" s="92">
        <f t="shared" si="1"/>
        <v>7.9883761405944824</v>
      </c>
      <c r="E41" s="92">
        <f t="shared" si="1"/>
        <v>11.529529571533203</v>
      </c>
      <c r="F41" s="92" t="str">
        <f t="shared" si="1"/>
        <v/>
      </c>
      <c r="G41" s="92">
        <f t="shared" si="1"/>
        <v>8.0202388763427734</v>
      </c>
      <c r="H41" s="96">
        <f t="shared" si="1"/>
        <v>200</v>
      </c>
      <c r="I41" s="92">
        <f t="shared" si="1"/>
        <v>2.1480000000000001</v>
      </c>
      <c r="J41" s="96">
        <f t="shared" si="1"/>
        <v>980</v>
      </c>
      <c r="K41" s="92">
        <f t="shared" si="1"/>
        <v>8.0960000000000001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>
        <f t="shared" ref="B42:U42" si="2">IF(ISERROR(AVERAGE(B9:B39)),"",AVERAGE(B9:B39))</f>
        <v>0.5</v>
      </c>
      <c r="C42" s="97">
        <f t="shared" si="2"/>
        <v>7.0645568889956323</v>
      </c>
      <c r="D42" s="97">
        <f t="shared" si="2"/>
        <v>7.6377416733772527</v>
      </c>
      <c r="E42" s="97">
        <f t="shared" si="2"/>
        <v>9.8201691412156631</v>
      </c>
      <c r="F42" s="97">
        <f t="shared" si="2"/>
        <v>0</v>
      </c>
      <c r="G42" s="97">
        <f t="shared" si="2"/>
        <v>3.0457984151378756</v>
      </c>
      <c r="H42" s="122">
        <f t="shared" si="2"/>
        <v>59.18181818181818</v>
      </c>
      <c r="I42" s="97">
        <f t="shared" si="2"/>
        <v>0.6453066666666667</v>
      </c>
      <c r="J42" s="122">
        <f t="shared" si="2"/>
        <v>213.28571428571428</v>
      </c>
      <c r="K42" s="97">
        <f t="shared" si="2"/>
        <v>1.7183571428571429</v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42">
    <cfRule type="cellIs" dxfId="140" priority="8" operator="notBetween">
      <formula>0</formula>
      <formula>1</formula>
    </cfRule>
  </conditionalFormatting>
  <conditionalFormatting sqref="C9:C42 D9:E39">
    <cfRule type="cellIs" dxfId="139" priority="7" operator="lessThan">
      <formula>0.2</formula>
    </cfRule>
  </conditionalFormatting>
  <conditionalFormatting sqref="D40:D42">
    <cfRule type="cellIs" dxfId="138" priority="6" operator="notBetween">
      <formula>6.8</formula>
      <formula>8.5</formula>
    </cfRule>
  </conditionalFormatting>
  <conditionalFormatting sqref="H9:H42">
    <cfRule type="cellIs" dxfId="137" priority="4" operator="greaterThan">
      <formula>"1,5*$H$8"</formula>
    </cfRule>
  </conditionalFormatting>
  <conditionalFormatting sqref="M9:M42">
    <cfRule type="cellIs" dxfId="136" priority="3" operator="greaterThan">
      <formula>$M$8</formula>
    </cfRule>
  </conditionalFormatting>
  <conditionalFormatting sqref="N9:N42">
    <cfRule type="cellIs" dxfId="13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AH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5</v>
      </c>
      <c r="C6" s="147">
        <f>IF(OR('HeuresFonctionEQ-ValAffich'!C8="",'HeuresFonctionEQ-ValAffich'!C7=""),"-",'HeuresFonctionEQ-ValAffich'!C8-'HeuresFonctionEQ-ValAffich'!C7)</f>
        <v>3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21</v>
      </c>
      <c r="F6" s="147">
        <f>IF(OR('HeuresFonctionEQ-ValAffich'!F8="",'HeuresFonctionEQ-ValAffich'!F7=""),"-",'HeuresFonctionEQ-ValAffich'!F8-'HeuresFonctionEQ-ValAffich'!F7)</f>
        <v>10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6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22</v>
      </c>
      <c r="K6" s="147">
        <f>IF(OR('HeuresFonctionEQ-ValAffich'!K8="",'HeuresFonctionEQ-ValAffich'!K7=""),"-",'HeuresFonctionEQ-ValAffich'!K8-'HeuresFonctionEQ-ValAffich'!K7)</f>
        <v>0</v>
      </c>
      <c r="L6" s="147">
        <f>IF(OR('HeuresFonctionEQ-ValAffich'!L8="",'HeuresFonctionEQ-ValAffich'!L7=""),"-",'HeuresFonctionEQ-ValAffich'!L8-'HeuresFonctionEQ-ValAffich'!L7)</f>
        <v>11</v>
      </c>
      <c r="M6" s="147">
        <f>IF(OR('HeuresFonctionEQ-ValAffich'!M8="",'HeuresFonctionEQ-ValAffich'!M7=""),"-",'HeuresFonctionEQ-ValAffich'!M8-'HeuresFonctionEQ-ValAffich'!M7)</f>
        <v>11</v>
      </c>
      <c r="N6" s="185">
        <f>IF('HeuresFonctionEQ-ValAffich'!N8="","-",'HeuresFonctionEQ-ValAffich'!N8)</f>
        <v>0.4011949896812439</v>
      </c>
      <c r="O6" s="147">
        <f>IF(OR('HeuresFonctionEQ-ValAffich'!O8="",'HeuresFonctionEQ-ValAffich'!O7=""),"-",'HeuresFonctionEQ-ValAffich'!O8-'HeuresFonctionEQ-ValAffich'!O7)</f>
        <v>0</v>
      </c>
      <c r="P6" s="147">
        <f>IF(OR('HeuresFonctionEQ-ValAffich'!P8="",'HeuresFonctionEQ-ValAffich'!P7=""),"-",'HeuresFonctionEQ-ValAffich'!P8-'HeuresFonctionEQ-ValAffich'!P7)</f>
        <v>0</v>
      </c>
      <c r="Q6" s="147">
        <f>IF(OR('HeuresFonctionEQ-ValAffich'!Q8="",'HeuresFonctionEQ-ValAffich'!Q7=""),"-",'HeuresFonctionEQ-ValAffich'!Q8-'HeuresFonctionEQ-ValAffich'!Q7)</f>
        <v>0</v>
      </c>
      <c r="R6" s="147">
        <f>IF(OR('HeuresFonctionEQ-ValAffich'!R8="",'HeuresFonctionEQ-ValAffich'!R7=""),"-",'HeuresFonctionEQ-ValAffich'!R8-'HeuresFonctionEQ-ValAffich'!R7)</f>
        <v>0</v>
      </c>
      <c r="S6" s="147">
        <f>IF(OR('HeuresFonctionEQ-ValAffich'!S8="",'HeuresFonctionEQ-ValAffich'!S7=""),"-",'HeuresFonctionEQ-ValAffich'!S8-'HeuresFonctionEQ-ValAffich'!S7)</f>
        <v>0</v>
      </c>
      <c r="T6" s="147">
        <f>IF(OR('HeuresFonctionEQ-ValAffich'!T8="",'HeuresFonctionEQ-ValAffich'!T7=""),"-",'HeuresFonctionEQ-ValAffich'!T8-'HeuresFonctionEQ-ValAffich'!T7)</f>
        <v>22</v>
      </c>
      <c r="U6" s="147">
        <f>IF(OR('HeuresFonctionEQ-ValAffich'!U8="",'HeuresFonctionEQ-ValAffich'!U7=""),"-",'HeuresFonctionEQ-ValAffich'!U8-'HeuresFonctionEQ-ValAffich'!U7)</f>
        <v>0</v>
      </c>
      <c r="V6" s="185">
        <f>IF('HeuresFonctionEQ-ValAffich'!V8="","-",'HeuresFonctionEQ-ValAffich'!V8)</f>
        <v>0.40615740418434143</v>
      </c>
      <c r="W6" s="147">
        <f>IF(OR('HeuresFonctionEQ-ValAffich'!W8="",'HeuresFonctionEQ-ValAffich'!W7=""),"-",'HeuresFonctionEQ-ValAffich'!W8-'HeuresFonctionEQ-ValAffich'!W7)</f>
        <v>0</v>
      </c>
      <c r="X6" s="147">
        <f>IF(OR('HeuresFonctionEQ-ValAffich'!X8="",'HeuresFonctionEQ-ValAffich'!X7=""),"-",'HeuresFonctionEQ-ValAffich'!X8-'HeuresFonctionEQ-ValAffich'!X7)</f>
        <v>0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0</v>
      </c>
      <c r="AA6" s="147">
        <f>IF(OR('HeuresFonctionEQ-ValAffich'!AA8="",'HeuresFonctionEQ-ValAffich'!AA7=""),"-",'HeuresFonctionEQ-ValAffich'!AA8-'HeuresFonctionEQ-ValAffich'!AA7)</f>
        <v>0</v>
      </c>
      <c r="AB6" s="147">
        <f>IF(OR('HeuresFonctionEQ-ValAffich'!AB8="",'HeuresFonctionEQ-ValAffich'!AB7=""),"-",'HeuresFonctionEQ-ValAffich'!AB8-'HeuresFonctionEQ-ValAffich'!AB7)</f>
        <v>13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22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3</v>
      </c>
      <c r="AR6" s="147">
        <f>IF(OR('HeuresFonctionEQ-ValAffich'!AR8="",'HeuresFonctionEQ-ValAffich'!AR7=""),"-",'HeuresFonctionEQ-ValAffich'!AR8-'HeuresFonctionEQ-ValAffich'!AR7)</f>
        <v>3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681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2</v>
      </c>
      <c r="C7" s="147">
        <f>IF(OR('HeuresFonctionEQ-ValAffich'!C9="",'HeuresFonctionEQ-ValAffich'!C8=""),"-",'HeuresFonctionEQ-ValAffich'!C9-'HeuresFonctionEQ-ValAffich'!C8)</f>
        <v>2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16</v>
      </c>
      <c r="F7" s="147">
        <f>IF(OR('HeuresFonctionEQ-ValAffich'!F9="",'HeuresFonctionEQ-ValAffich'!F8=""),"-",'HeuresFonctionEQ-ValAffich'!F9-'HeuresFonctionEQ-ValAffich'!F8)</f>
        <v>16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6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24</v>
      </c>
      <c r="K7" s="147">
        <f>IF(OR('HeuresFonctionEQ-ValAffich'!K9="",'HeuresFonctionEQ-ValAffich'!K8=""),"-",'HeuresFonctionEQ-ValAffich'!K9-'HeuresFonctionEQ-ValAffich'!K8)</f>
        <v>0</v>
      </c>
      <c r="L7" s="147">
        <f>IF(OR('HeuresFonctionEQ-ValAffich'!L9="",'HeuresFonctionEQ-ValAffich'!L8=""),"-",'HeuresFonctionEQ-ValAffich'!L9-'HeuresFonctionEQ-ValAffich'!L8)</f>
        <v>24</v>
      </c>
      <c r="M7" s="147">
        <f>IF(OR('HeuresFonctionEQ-ValAffich'!M9="",'HeuresFonctionEQ-ValAffich'!M8=""),"-",'HeuresFonctionEQ-ValAffich'!M9-'HeuresFonctionEQ-ValAffich'!M8)</f>
        <v>0</v>
      </c>
      <c r="N7" s="185">
        <f>IF('HeuresFonctionEQ-ValAffich'!N9="","-",'HeuresFonctionEQ-ValAffich'!N9)</f>
        <v>0.44354760646820068</v>
      </c>
      <c r="O7" s="147">
        <f>IF(OR('HeuresFonctionEQ-ValAffich'!O9="",'HeuresFonctionEQ-ValAffich'!O8=""),"-",'HeuresFonctionEQ-ValAffich'!O9-'HeuresFonctionEQ-ValAffich'!O8)</f>
        <v>0</v>
      </c>
      <c r="P7" s="147">
        <f>IF(OR('HeuresFonctionEQ-ValAffich'!P9="",'HeuresFonctionEQ-ValAffich'!P8=""),"-",'HeuresFonctionEQ-ValAffich'!P9-'HeuresFonctionEQ-ValAffich'!P8)</f>
        <v>0</v>
      </c>
      <c r="Q7" s="147">
        <f>IF(OR('HeuresFonctionEQ-ValAffich'!Q9="",'HeuresFonctionEQ-ValAffich'!Q8=""),"-",'HeuresFonctionEQ-ValAffich'!Q9-'HeuresFonctionEQ-ValAffich'!Q8)</f>
        <v>0</v>
      </c>
      <c r="R7" s="147">
        <f>IF(OR('HeuresFonctionEQ-ValAffich'!R9="",'HeuresFonctionEQ-ValAffich'!R8=""),"-",'HeuresFonctionEQ-ValAffich'!R9-'HeuresFonctionEQ-ValAffich'!R8)</f>
        <v>0</v>
      </c>
      <c r="S7" s="147">
        <f>IF(OR('HeuresFonctionEQ-ValAffich'!S9="",'HeuresFonctionEQ-ValAffich'!S8=""),"-",'HeuresFonctionEQ-ValAffich'!S9-'HeuresFonctionEQ-ValAffich'!S8)</f>
        <v>0</v>
      </c>
      <c r="T7" s="147">
        <f>IF(OR('HeuresFonctionEQ-ValAffich'!T9="",'HeuresFonctionEQ-ValAffich'!T8=""),"-",'HeuresFonctionEQ-ValAffich'!T9-'HeuresFonctionEQ-ValAffich'!T8)</f>
        <v>24</v>
      </c>
      <c r="U7" s="147">
        <f>IF(OR('HeuresFonctionEQ-ValAffich'!U9="",'HeuresFonctionEQ-ValAffich'!U8=""),"-",'HeuresFonctionEQ-ValAffich'!U9-'HeuresFonctionEQ-ValAffich'!U8)</f>
        <v>0</v>
      </c>
      <c r="V7" s="185">
        <f>IF('HeuresFonctionEQ-ValAffich'!V9="","-",'HeuresFonctionEQ-ValAffich'!V9)</f>
        <v>0.4510573148727417</v>
      </c>
      <c r="W7" s="147">
        <f>IF(OR('HeuresFonctionEQ-ValAffich'!W9="",'HeuresFonctionEQ-ValAffich'!W8=""),"-",'HeuresFonctionEQ-ValAffich'!W9-'HeuresFonctionEQ-ValAffich'!W8)</f>
        <v>0</v>
      </c>
      <c r="X7" s="147">
        <f>IF(OR('HeuresFonctionEQ-ValAffich'!X9="",'HeuresFonctionEQ-ValAffich'!X8=""),"-",'HeuresFonctionEQ-ValAffich'!X9-'HeuresFonctionEQ-ValAffich'!X8)</f>
        <v>0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0</v>
      </c>
      <c r="AA7" s="147">
        <f>IF(OR('HeuresFonctionEQ-ValAffich'!AA9="",'HeuresFonctionEQ-ValAffich'!AA8=""),"-",'HeuresFonctionEQ-ValAffich'!AA9-'HeuresFonctionEQ-ValAffich'!AA8)</f>
        <v>0</v>
      </c>
      <c r="AB7" s="147">
        <f>IF(OR('HeuresFonctionEQ-ValAffich'!AB9="",'HeuresFonctionEQ-ValAffich'!AB8=""),"-",'HeuresFonctionEQ-ValAffich'!AB9-'HeuresFonctionEQ-ValAffich'!AB8)</f>
        <v>9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5</v>
      </c>
      <c r="AR7" s="147">
        <f>IF(OR('HeuresFonctionEQ-ValAffich'!AR9="",'HeuresFonctionEQ-ValAffich'!AR8=""),"-",'HeuresFonctionEQ-ValAffich'!AR9-'HeuresFonctionEQ-ValAffich'!AR8)</f>
        <v>4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727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7</v>
      </c>
      <c r="C8" s="147">
        <f>IF(OR('HeuresFonctionEQ-ValAffich'!C10="",'HeuresFonctionEQ-ValAffich'!C9=""),"-",'HeuresFonctionEQ-ValAffich'!C10-'HeuresFonctionEQ-ValAffich'!C9)</f>
        <v>4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20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24</v>
      </c>
      <c r="K8" s="147">
        <f>IF(OR('HeuresFonctionEQ-ValAffich'!K10="",'HeuresFonctionEQ-ValAffich'!K9=""),"-",'HeuresFonctionEQ-ValAffich'!K10-'HeuresFonctionEQ-ValAffich'!K9)</f>
        <v>0</v>
      </c>
      <c r="L8" s="147">
        <f>IF(OR('HeuresFonctionEQ-ValAffich'!L10="",'HeuresFonctionEQ-ValAffich'!L9=""),"-",'HeuresFonctionEQ-ValAffich'!L10-'HeuresFonctionEQ-ValAffich'!L9)</f>
        <v>24</v>
      </c>
      <c r="M8" s="147">
        <f>IF(OR('HeuresFonctionEQ-ValAffich'!M10="",'HeuresFonctionEQ-ValAffich'!M9=""),"-",'HeuresFonctionEQ-ValAffich'!M10-'HeuresFonctionEQ-ValAffich'!M9)</f>
        <v>0</v>
      </c>
      <c r="N8" s="185">
        <f>IF('HeuresFonctionEQ-ValAffich'!N10="","-",'HeuresFonctionEQ-ValAffich'!N10)</f>
        <v>0.44418248534202576</v>
      </c>
      <c r="O8" s="147">
        <f>IF(OR('HeuresFonctionEQ-ValAffich'!O10="",'HeuresFonctionEQ-ValAffich'!O9=""),"-",'HeuresFonctionEQ-ValAffich'!O10-'HeuresFonctionEQ-ValAffich'!O9)</f>
        <v>0</v>
      </c>
      <c r="P8" s="147">
        <f>IF(OR('HeuresFonctionEQ-ValAffich'!P10="",'HeuresFonctionEQ-ValAffich'!P9=""),"-",'HeuresFonctionEQ-ValAffich'!P10-'HeuresFonctionEQ-ValAffich'!P9)</f>
        <v>0</v>
      </c>
      <c r="Q8" s="147">
        <f>IF(OR('HeuresFonctionEQ-ValAffich'!Q10="",'HeuresFonctionEQ-ValAffich'!Q9=""),"-",'HeuresFonctionEQ-ValAffich'!Q10-'HeuresFonctionEQ-ValAffich'!Q9)</f>
        <v>0</v>
      </c>
      <c r="R8" s="147">
        <f>IF(OR('HeuresFonctionEQ-ValAffich'!R10="",'HeuresFonctionEQ-ValAffich'!R9=""),"-",'HeuresFonctionEQ-ValAffich'!R10-'HeuresFonctionEQ-ValAffich'!R9)</f>
        <v>0</v>
      </c>
      <c r="S8" s="147">
        <f>IF(OR('HeuresFonctionEQ-ValAffich'!S10="",'HeuresFonctionEQ-ValAffich'!S9=""),"-",'HeuresFonctionEQ-ValAffich'!S10-'HeuresFonctionEQ-ValAffich'!S9)</f>
        <v>0</v>
      </c>
      <c r="T8" s="147">
        <f>IF(OR('HeuresFonctionEQ-ValAffich'!T10="",'HeuresFonctionEQ-ValAffich'!T9=""),"-",'HeuresFonctionEQ-ValAffich'!T10-'HeuresFonctionEQ-ValAffich'!T9)</f>
        <v>24</v>
      </c>
      <c r="U8" s="147">
        <f>IF(OR('HeuresFonctionEQ-ValAffich'!U10="",'HeuresFonctionEQ-ValAffich'!U9=""),"-",'HeuresFonctionEQ-ValAffich'!U10-'HeuresFonctionEQ-ValAffich'!U9)</f>
        <v>0</v>
      </c>
      <c r="V8" s="185">
        <f>IF('HeuresFonctionEQ-ValAffich'!V10="","-",'HeuresFonctionEQ-ValAffich'!V10)</f>
        <v>0.45163270831108093</v>
      </c>
      <c r="W8" s="147">
        <f>IF(OR('HeuresFonctionEQ-ValAffich'!W10="",'HeuresFonctionEQ-ValAffich'!W9=""),"-",'HeuresFonctionEQ-ValAffich'!W10-'HeuresFonctionEQ-ValAffich'!W9)</f>
        <v>0</v>
      </c>
      <c r="X8" s="147">
        <f>IF(OR('HeuresFonctionEQ-ValAffich'!X10="",'HeuresFonctionEQ-ValAffich'!X9=""),"-",'HeuresFonctionEQ-ValAffich'!X10-'HeuresFonctionEQ-ValAffich'!X9)</f>
        <v>0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0</v>
      </c>
      <c r="AA8" s="147">
        <f>IF(OR('HeuresFonctionEQ-ValAffich'!AA10="",'HeuresFonctionEQ-ValAffich'!AA9=""),"-",'HeuresFonctionEQ-ValAffich'!AA10-'HeuresFonctionEQ-ValAffich'!AA9)</f>
        <v>0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0</v>
      </c>
      <c r="AN8" s="147">
        <f>IF(OR('HeuresFonctionEQ-ValAffich'!AN10="",'HeuresFonctionEQ-ValAffich'!AN9=""),"-",'HeuresFonctionEQ-ValAffich'!AN10-'HeuresFonctionEQ-ValAffich'!AN9)</f>
        <v>0</v>
      </c>
      <c r="AO8" s="147">
        <f>IF(OR('HeuresFonctionEQ-ValAffich'!AO10="",'HeuresFonctionEQ-ValAffich'!AO9=""),"-",'HeuresFonctionEQ-ValAffich'!AO10-'HeuresFonctionEQ-ValAffich'!AO9)</f>
        <v>0</v>
      </c>
      <c r="AP8" s="147">
        <f>IF(OR('HeuresFonctionEQ-ValAffich'!AP10="",'HeuresFonctionEQ-ValAffich'!AP9=""),"-",'HeuresFonctionEQ-ValAffich'!AP10-'HeuresFonctionEQ-ValAffich'!AP9)</f>
        <v>0</v>
      </c>
      <c r="AQ8" s="147">
        <f>IF(OR('HeuresFonctionEQ-ValAffich'!AQ10="",'HeuresFonctionEQ-ValAffich'!AQ9=""),"-",'HeuresFonctionEQ-ValAffich'!AQ10-'HeuresFonctionEQ-ValAffich'!AQ9)</f>
        <v>9</v>
      </c>
      <c r="AR8" s="147">
        <f>IF(OR('HeuresFonctionEQ-ValAffich'!AR10="",'HeuresFonctionEQ-ValAffich'!AR9=""),"-",'HeuresFonctionEQ-ValAffich'!AR10-'HeuresFonctionEQ-ValAffich'!AR9)</f>
        <v>10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710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12</v>
      </c>
      <c r="C9" s="147">
        <f>IF(OR('HeuresFonctionEQ-ValAffich'!C11="",'HeuresFonctionEQ-ValAffich'!C10=""),"-",'HeuresFonctionEQ-ValAffich'!C11-'HeuresFonctionEQ-ValAffich'!C10)</f>
        <v>5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12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24</v>
      </c>
      <c r="K9" s="147">
        <f>IF(OR('HeuresFonctionEQ-ValAffich'!K11="",'HeuresFonctionEQ-ValAffich'!K10=""),"-",'HeuresFonctionEQ-ValAffich'!K11-'HeuresFonctionEQ-ValAffich'!K10)</f>
        <v>0</v>
      </c>
      <c r="L9" s="147">
        <f>IF(OR('HeuresFonctionEQ-ValAffich'!L11="",'HeuresFonctionEQ-ValAffich'!L10=""),"-",'HeuresFonctionEQ-ValAffich'!L11-'HeuresFonctionEQ-ValAffich'!L10)</f>
        <v>24</v>
      </c>
      <c r="M9" s="147">
        <f>IF(OR('HeuresFonctionEQ-ValAffich'!M11="",'HeuresFonctionEQ-ValAffich'!M10=""),"-",'HeuresFonctionEQ-ValAffich'!M11-'HeuresFonctionEQ-ValAffich'!M10)</f>
        <v>0</v>
      </c>
      <c r="N9" s="185">
        <f>IF('HeuresFonctionEQ-ValAffich'!N11="","-",'HeuresFonctionEQ-ValAffich'!N11)</f>
        <v>0.44530791044235229</v>
      </c>
      <c r="O9" s="147">
        <f>IF(OR('HeuresFonctionEQ-ValAffich'!O11="",'HeuresFonctionEQ-ValAffich'!O10=""),"-",'HeuresFonctionEQ-ValAffich'!O11-'HeuresFonctionEQ-ValAffich'!O10)</f>
        <v>0</v>
      </c>
      <c r="P9" s="147">
        <f>IF(OR('HeuresFonctionEQ-ValAffich'!P11="",'HeuresFonctionEQ-ValAffich'!P10=""),"-",'HeuresFonctionEQ-ValAffich'!P11-'HeuresFonctionEQ-ValAffich'!P10)</f>
        <v>0</v>
      </c>
      <c r="Q9" s="147">
        <f>IF(OR('HeuresFonctionEQ-ValAffich'!Q11="",'HeuresFonctionEQ-ValAffich'!Q10=""),"-",'HeuresFonctionEQ-ValAffich'!Q11-'HeuresFonctionEQ-ValAffich'!Q10)</f>
        <v>0</v>
      </c>
      <c r="R9" s="147">
        <f>IF(OR('HeuresFonctionEQ-ValAffich'!R11="",'HeuresFonctionEQ-ValAffich'!R10=""),"-",'HeuresFonctionEQ-ValAffich'!R11-'HeuresFonctionEQ-ValAffich'!R10)</f>
        <v>0</v>
      </c>
      <c r="S9" s="147">
        <f>IF(OR('HeuresFonctionEQ-ValAffich'!S11="",'HeuresFonctionEQ-ValAffich'!S10=""),"-",'HeuresFonctionEQ-ValAffich'!S11-'HeuresFonctionEQ-ValAffich'!S10)</f>
        <v>0</v>
      </c>
      <c r="T9" s="147">
        <f>IF(OR('HeuresFonctionEQ-ValAffich'!T11="",'HeuresFonctionEQ-ValAffich'!T10=""),"-",'HeuresFonctionEQ-ValAffich'!T11-'HeuresFonctionEQ-ValAffich'!T10)</f>
        <v>24</v>
      </c>
      <c r="U9" s="147">
        <f>IF(OR('HeuresFonctionEQ-ValAffich'!U11="",'HeuresFonctionEQ-ValAffich'!U10=""),"-",'HeuresFonctionEQ-ValAffich'!U11-'HeuresFonctionEQ-ValAffich'!U10)</f>
        <v>0</v>
      </c>
      <c r="V9" s="185">
        <f>IF('HeuresFonctionEQ-ValAffich'!V11="","-",'HeuresFonctionEQ-ValAffich'!V11)</f>
        <v>0.45298519730567932</v>
      </c>
      <c r="W9" s="147">
        <f>IF(OR('HeuresFonctionEQ-ValAffich'!W11="",'HeuresFonctionEQ-ValAffich'!W10=""),"-",'HeuresFonctionEQ-ValAffich'!W11-'HeuresFonctionEQ-ValAffich'!W10)</f>
        <v>0</v>
      </c>
      <c r="X9" s="147">
        <f>IF(OR('HeuresFonctionEQ-ValAffich'!X11="",'HeuresFonctionEQ-ValAffich'!X10=""),"-",'HeuresFonctionEQ-ValAffich'!X11-'HeuresFonctionEQ-ValAffich'!X10)</f>
        <v>0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0</v>
      </c>
      <c r="AA9" s="147">
        <f>IF(OR('HeuresFonctionEQ-ValAffich'!AA11="",'HeuresFonctionEQ-ValAffich'!AA10=""),"-",'HeuresFonctionEQ-ValAffich'!AA11-'HeuresFonctionEQ-ValAffich'!AA10)</f>
        <v>0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0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0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0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0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0</v>
      </c>
      <c r="AP9" s="147">
        <f>IF(OR('HeuresFonctionEQ-ValAffich'!AP11="",'HeuresFonctionEQ-ValAffich'!AP10=""),"-",'HeuresFonctionEQ-ValAffich'!AP11-'HeuresFonctionEQ-ValAffich'!AP10)</f>
        <v>0</v>
      </c>
      <c r="AQ9" s="147">
        <f>IF(OR('HeuresFonctionEQ-ValAffich'!AQ11="",'HeuresFonctionEQ-ValAffich'!AQ10=""),"-",'HeuresFonctionEQ-ValAffich'!AQ11-'HeuresFonctionEQ-ValAffich'!AQ10)</f>
        <v>9</v>
      </c>
      <c r="AR9" s="147">
        <f>IF(OR('HeuresFonctionEQ-ValAffich'!AR11="",'HeuresFonctionEQ-ValAffich'!AR10=""),"-",'HeuresFonctionEQ-ValAffich'!AR11-'HeuresFonctionEQ-ValAffich'!AR10)</f>
        <v>9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701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6</v>
      </c>
      <c r="C10" s="147">
        <f>IF(OR('HeuresFonctionEQ-ValAffich'!C12="",'HeuresFonctionEQ-ValAffich'!C11=""),"-",'HeuresFonctionEQ-ValAffich'!C12-'HeuresFonctionEQ-ValAffich'!C11)</f>
        <v>4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2</v>
      </c>
      <c r="F10" s="147">
        <f>IF(OR('HeuresFonctionEQ-ValAffich'!F12="",'HeuresFonctionEQ-ValAffich'!F11=""),"-",'HeuresFonctionEQ-ValAffich'!F12-'HeuresFonctionEQ-ValAffich'!F11)</f>
        <v>11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0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24</v>
      </c>
      <c r="K10" s="147">
        <f>IF(OR('HeuresFonctionEQ-ValAffich'!K12="",'HeuresFonctionEQ-ValAffich'!K11=""),"-",'HeuresFonctionEQ-ValAffich'!K12-'HeuresFonctionEQ-ValAffich'!K11)</f>
        <v>0</v>
      </c>
      <c r="L10" s="147">
        <f>IF(OR('HeuresFonctionEQ-ValAffich'!L12="",'HeuresFonctionEQ-ValAffich'!L11=""),"-",'HeuresFonctionEQ-ValAffich'!L12-'HeuresFonctionEQ-ValAffich'!L11)</f>
        <v>24</v>
      </c>
      <c r="M10" s="147">
        <f>IF(OR('HeuresFonctionEQ-ValAffich'!M12="",'HeuresFonctionEQ-ValAffich'!M11=""),"-",'HeuresFonctionEQ-ValAffich'!M12-'HeuresFonctionEQ-ValAffich'!M11)</f>
        <v>0</v>
      </c>
      <c r="N10" s="185">
        <f>IF('HeuresFonctionEQ-ValAffich'!N12="","-",'HeuresFonctionEQ-ValAffich'!N12)</f>
        <v>0.44447788596153259</v>
      </c>
      <c r="O10" s="147">
        <f>IF(OR('HeuresFonctionEQ-ValAffich'!O12="",'HeuresFonctionEQ-ValAffich'!O11=""),"-",'HeuresFonctionEQ-ValAffich'!O12-'HeuresFonctionEQ-ValAffich'!O11)</f>
        <v>0</v>
      </c>
      <c r="P10" s="147">
        <f>IF(OR('HeuresFonctionEQ-ValAffich'!P12="",'HeuresFonctionEQ-ValAffich'!P11=""),"-",'HeuresFonctionEQ-ValAffich'!P12-'HeuresFonctionEQ-ValAffich'!P11)</f>
        <v>0</v>
      </c>
      <c r="Q10" s="147">
        <f>IF(OR('HeuresFonctionEQ-ValAffich'!Q12="",'HeuresFonctionEQ-ValAffich'!Q11=""),"-",'HeuresFonctionEQ-ValAffich'!Q12-'HeuresFonctionEQ-ValAffich'!Q11)</f>
        <v>0</v>
      </c>
      <c r="R10" s="147">
        <f>IF(OR('HeuresFonctionEQ-ValAffich'!R12="",'HeuresFonctionEQ-ValAffich'!R11=""),"-",'HeuresFonctionEQ-ValAffich'!R12-'HeuresFonctionEQ-ValAffich'!R11)</f>
        <v>0</v>
      </c>
      <c r="S10" s="147">
        <f>IF(OR('HeuresFonctionEQ-ValAffich'!S12="",'HeuresFonctionEQ-ValAffich'!S11=""),"-",'HeuresFonctionEQ-ValAffich'!S12-'HeuresFonctionEQ-ValAffich'!S11)</f>
        <v>0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0.45346918702125549</v>
      </c>
      <c r="W10" s="147">
        <f>IF(OR('HeuresFonctionEQ-ValAffich'!W12="",'HeuresFonctionEQ-ValAffich'!W11=""),"-",'HeuresFonctionEQ-ValAffich'!W12-'HeuresFonctionEQ-ValAffich'!W11)</f>
        <v>0</v>
      </c>
      <c r="X10" s="147">
        <f>IF(OR('HeuresFonctionEQ-ValAffich'!X12="",'HeuresFonctionEQ-ValAffich'!X11=""),"-",'HeuresFonctionEQ-ValAffich'!X12-'HeuresFonctionEQ-ValAffich'!X11)</f>
        <v>0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0</v>
      </c>
      <c r="AA10" s="147">
        <f>IF(OR('HeuresFonctionEQ-ValAffich'!AA12="",'HeuresFonctionEQ-ValAffich'!AA11=""),"-",'HeuresFonctionEQ-ValAffich'!AA12-'HeuresFonctionEQ-ValAffich'!AA11)</f>
        <v>0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10</v>
      </c>
      <c r="AR10" s="147">
        <f>IF(OR('HeuresFonctionEQ-ValAffich'!AR12="",'HeuresFonctionEQ-ValAffich'!AR11=""),"-",'HeuresFonctionEQ-ValAffich'!AR12-'HeuresFonctionEQ-ValAffich'!AR11)</f>
        <v>9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711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2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9</v>
      </c>
      <c r="F11" s="147">
        <f>IF(OR('HeuresFonctionEQ-ValAffich'!F13="",'HeuresFonctionEQ-ValAffich'!F12=""),"-",'HeuresFonctionEQ-ValAffich'!F13-'HeuresFonctionEQ-ValAffich'!F12)</f>
        <v>24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0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22</v>
      </c>
      <c r="K11" s="147">
        <f>IF(OR('HeuresFonctionEQ-ValAffich'!K13="",'HeuresFonctionEQ-ValAffich'!K12=""),"-",'HeuresFonctionEQ-ValAffich'!K13-'HeuresFonctionEQ-ValAffich'!K12)</f>
        <v>0</v>
      </c>
      <c r="L11" s="147">
        <f>IF(OR('HeuresFonctionEQ-ValAffich'!L13="",'HeuresFonctionEQ-ValAffich'!L12=""),"-",'HeuresFonctionEQ-ValAffich'!L13-'HeuresFonctionEQ-ValAffich'!L12)</f>
        <v>24</v>
      </c>
      <c r="M11" s="147">
        <f>IF(OR('HeuresFonctionEQ-ValAffich'!M13="",'HeuresFonctionEQ-ValAffich'!M12=""),"-",'HeuresFonctionEQ-ValAffich'!M13-'HeuresFonctionEQ-ValAffich'!M12)</f>
        <v>0</v>
      </c>
      <c r="N11" s="185">
        <f>IF('HeuresFonctionEQ-ValAffich'!N13="","-",'HeuresFonctionEQ-ValAffich'!N13)</f>
        <v>0.43635231256484985</v>
      </c>
      <c r="O11" s="147">
        <f>IF(OR('HeuresFonctionEQ-ValAffich'!O13="",'HeuresFonctionEQ-ValAffich'!O12=""),"-",'HeuresFonctionEQ-ValAffich'!O13-'HeuresFonctionEQ-ValAffich'!O12)</f>
        <v>0</v>
      </c>
      <c r="P11" s="147">
        <f>IF(OR('HeuresFonctionEQ-ValAffich'!P13="",'HeuresFonctionEQ-ValAffich'!P12=""),"-",'HeuresFonctionEQ-ValAffich'!P13-'HeuresFonctionEQ-ValAffich'!P12)</f>
        <v>0</v>
      </c>
      <c r="Q11" s="147">
        <f>IF(OR('HeuresFonctionEQ-ValAffich'!Q13="",'HeuresFonctionEQ-ValAffich'!Q12=""),"-",'HeuresFonctionEQ-ValAffich'!Q13-'HeuresFonctionEQ-ValAffich'!Q12)</f>
        <v>0</v>
      </c>
      <c r="R11" s="147">
        <f>IF(OR('HeuresFonctionEQ-ValAffich'!R13="",'HeuresFonctionEQ-ValAffich'!R12=""),"-",'HeuresFonctionEQ-ValAffich'!R13-'HeuresFonctionEQ-ValAffich'!R12)</f>
        <v>0</v>
      </c>
      <c r="S11" s="147">
        <f>IF(OR('HeuresFonctionEQ-ValAffich'!S13="",'HeuresFonctionEQ-ValAffich'!S12=""),"-",'HeuresFonctionEQ-ValAffich'!S13-'HeuresFonctionEQ-ValAffich'!S12)</f>
        <v>0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0</v>
      </c>
      <c r="V11" s="185">
        <f>IF('HeuresFonctionEQ-ValAffich'!V13="","-",'HeuresFonctionEQ-ValAffich'!V13)</f>
        <v>0.45360240340232849</v>
      </c>
      <c r="W11" s="147">
        <f>IF(OR('HeuresFonctionEQ-ValAffich'!W13="",'HeuresFonctionEQ-ValAffich'!W12=""),"-",'HeuresFonctionEQ-ValAffich'!W13-'HeuresFonctionEQ-ValAffich'!W12)</f>
        <v>0</v>
      </c>
      <c r="X11" s="147">
        <f>IF(OR('HeuresFonctionEQ-ValAffich'!X13="",'HeuresFonctionEQ-ValAffich'!X12=""),"-",'HeuresFonctionEQ-ValAffich'!X13-'HeuresFonctionEQ-ValAffich'!X12)</f>
        <v>0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0</v>
      </c>
      <c r="AA11" s="147">
        <f>IF(OR('HeuresFonctionEQ-ValAffich'!AA13="",'HeuresFonctionEQ-ValAffich'!AA12=""),"-",'HeuresFonctionEQ-ValAffich'!AA13-'HeuresFonctionEQ-ValAffich'!AA12)</f>
        <v>0</v>
      </c>
      <c r="AB11" s="147">
        <f>IF(OR('HeuresFonctionEQ-ValAffich'!AB13="",'HeuresFonctionEQ-ValAffich'!AB12=""),"-",'HeuresFonctionEQ-ValAffich'!AB13-'HeuresFonctionEQ-ValAffich'!AB12)</f>
        <v>0</v>
      </c>
      <c r="AC11" s="147">
        <f>IF(OR('HeuresFonctionEQ-ValAffich'!AC13="",'HeuresFonctionEQ-ValAffich'!AC12=""),"-",'HeuresFonctionEQ-ValAffich'!AC13-'HeuresFonctionEQ-ValAffich'!AC12)</f>
        <v>0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5</v>
      </c>
      <c r="AR11" s="147">
        <f>IF(OR('HeuresFonctionEQ-ValAffich'!AR13="",'HeuresFonctionEQ-ValAffich'!AR12=""),"-",'HeuresFonctionEQ-ValAffich'!AR13-'HeuresFonctionEQ-ValAffich'!AR12)</f>
        <v>9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697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24</v>
      </c>
      <c r="F12" s="147">
        <f>IF(OR('HeuresFonctionEQ-ValAffich'!F14="",'HeuresFonctionEQ-ValAffich'!F13=""),"-",'HeuresFonctionEQ-ValAffich'!F14-'HeuresFonctionEQ-ValAffich'!F13)</f>
        <v>24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0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24</v>
      </c>
      <c r="K12" s="147">
        <f>IF(OR('HeuresFonctionEQ-ValAffich'!K14="",'HeuresFonctionEQ-ValAffich'!K13=""),"-",'HeuresFonctionEQ-ValAffich'!K14-'HeuresFonctionEQ-ValAffich'!K13)</f>
        <v>0</v>
      </c>
      <c r="L12" s="147">
        <f>IF(OR('HeuresFonctionEQ-ValAffich'!L14="",'HeuresFonctionEQ-ValAffich'!L13=""),"-",'HeuresFonctionEQ-ValAffich'!L14-'HeuresFonctionEQ-ValAffich'!L13)</f>
        <v>24</v>
      </c>
      <c r="M12" s="147">
        <f>IF(OR('HeuresFonctionEQ-ValAffich'!M14="",'HeuresFonctionEQ-ValAffich'!M13=""),"-",'HeuresFonctionEQ-ValAffich'!M14-'HeuresFonctionEQ-ValAffich'!M13)</f>
        <v>0</v>
      </c>
      <c r="N12" s="185">
        <f>IF('HeuresFonctionEQ-ValAffich'!N14="","-",'HeuresFonctionEQ-ValAffich'!N14)</f>
        <v>0.43921908736228943</v>
      </c>
      <c r="O12" s="147">
        <f>IF(OR('HeuresFonctionEQ-ValAffich'!O14="",'HeuresFonctionEQ-ValAffich'!O13=""),"-",'HeuresFonctionEQ-ValAffich'!O14-'HeuresFonctionEQ-ValAffich'!O13)</f>
        <v>0</v>
      </c>
      <c r="P12" s="147">
        <f>IF(OR('HeuresFonctionEQ-ValAffich'!P14="",'HeuresFonctionEQ-ValAffich'!P13=""),"-",'HeuresFonctionEQ-ValAffich'!P14-'HeuresFonctionEQ-ValAffich'!P13)</f>
        <v>0</v>
      </c>
      <c r="Q12" s="147">
        <f>IF(OR('HeuresFonctionEQ-ValAffich'!Q14="",'HeuresFonctionEQ-ValAffich'!Q13=""),"-",'HeuresFonctionEQ-ValAffich'!Q14-'HeuresFonctionEQ-ValAffich'!Q13)</f>
        <v>0</v>
      </c>
      <c r="R12" s="147">
        <f>IF(OR('HeuresFonctionEQ-ValAffich'!R14="",'HeuresFonctionEQ-ValAffich'!R13=""),"-",'HeuresFonctionEQ-ValAffich'!R14-'HeuresFonctionEQ-ValAffich'!R13)</f>
        <v>0</v>
      </c>
      <c r="S12" s="147">
        <f>IF(OR('HeuresFonctionEQ-ValAffich'!S14="",'HeuresFonctionEQ-ValAffich'!S13=""),"-",'HeuresFonctionEQ-ValAffich'!S14-'HeuresFonctionEQ-ValAffich'!S13)</f>
        <v>0</v>
      </c>
      <c r="T12" s="147">
        <f>IF(OR('HeuresFonctionEQ-ValAffich'!T14="",'HeuresFonctionEQ-ValAffich'!T13=""),"-",'HeuresFonctionEQ-ValAffich'!T14-'HeuresFonctionEQ-ValAffich'!T13)</f>
        <v>24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0.45364388823509216</v>
      </c>
      <c r="W12" s="147">
        <f>IF(OR('HeuresFonctionEQ-ValAffich'!W14="",'HeuresFonctionEQ-ValAffich'!W13=""),"-",'HeuresFonctionEQ-ValAffich'!W14-'HeuresFonctionEQ-ValAffich'!W13)</f>
        <v>0</v>
      </c>
      <c r="X12" s="147">
        <f>IF(OR('HeuresFonctionEQ-ValAffich'!X14="",'HeuresFonctionEQ-ValAffich'!X13=""),"-",'HeuresFonctionEQ-ValAffich'!X14-'HeuresFonctionEQ-ValAffich'!X13)</f>
        <v>0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0</v>
      </c>
      <c r="AA12" s="147">
        <f>IF(OR('HeuresFonctionEQ-ValAffich'!AA14="",'HeuresFonctionEQ-ValAffich'!AA13=""),"-",'HeuresFonctionEQ-ValAffich'!AA14-'HeuresFonctionEQ-ValAffich'!AA13)</f>
        <v>0</v>
      </c>
      <c r="AB12" s="147">
        <f>IF(OR('HeuresFonctionEQ-ValAffich'!AB14="",'HeuresFonctionEQ-ValAffich'!AB13=""),"-",'HeuresFonctionEQ-ValAffich'!AB14-'HeuresFonctionEQ-ValAffich'!AB13)</f>
        <v>0</v>
      </c>
      <c r="AC12" s="147">
        <f>IF(OR('HeuresFonctionEQ-ValAffich'!AC14="",'HeuresFonctionEQ-ValAffich'!AC13=""),"-",'HeuresFonctionEQ-ValAffich'!AC14-'HeuresFonctionEQ-ValAffich'!AC13)</f>
        <v>0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10</v>
      </c>
      <c r="AR12" s="147">
        <f>IF(OR('HeuresFonctionEQ-ValAffich'!AR14="",'HeuresFonctionEQ-ValAffich'!AR13=""),"-",'HeuresFonctionEQ-ValAffich'!AR14-'HeuresFonctionEQ-ValAffich'!AR13)</f>
        <v>9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698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0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13</v>
      </c>
      <c r="F13" s="147">
        <f>IF(OR('HeuresFonctionEQ-ValAffich'!F15="",'HeuresFonctionEQ-ValAffich'!F14=""),"-",'HeuresFonctionEQ-ValAffich'!F15-'HeuresFonctionEQ-ValAffich'!F14)</f>
        <v>24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4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24</v>
      </c>
      <c r="K13" s="147">
        <f>IF(OR('HeuresFonctionEQ-ValAffich'!K15="",'HeuresFonctionEQ-ValAffich'!K14=""),"-",'HeuresFonctionEQ-ValAffich'!K15-'HeuresFonctionEQ-ValAffich'!K14)</f>
        <v>0</v>
      </c>
      <c r="L13" s="147">
        <f>IF(OR('HeuresFonctionEQ-ValAffich'!L15="",'HeuresFonctionEQ-ValAffich'!L14=""),"-",'HeuresFonctionEQ-ValAffich'!L15-'HeuresFonctionEQ-ValAffich'!L14)</f>
        <v>24</v>
      </c>
      <c r="M13" s="147">
        <f>IF(OR('HeuresFonctionEQ-ValAffich'!M15="",'HeuresFonctionEQ-ValAffich'!M14=""),"-",'HeuresFonctionEQ-ValAffich'!M15-'HeuresFonctionEQ-ValAffich'!M14)</f>
        <v>0</v>
      </c>
      <c r="N13" s="185">
        <f>IF('HeuresFonctionEQ-ValAffich'!N15="","-",'HeuresFonctionEQ-ValAffich'!N15)</f>
        <v>0.43302521109580994</v>
      </c>
      <c r="O13" s="147">
        <f>IF(OR('HeuresFonctionEQ-ValAffich'!O15="",'HeuresFonctionEQ-ValAffich'!O14=""),"-",'HeuresFonctionEQ-ValAffich'!O15-'HeuresFonctionEQ-ValAffich'!O14)</f>
        <v>0</v>
      </c>
      <c r="P13" s="147">
        <f>IF(OR('HeuresFonctionEQ-ValAffich'!P15="",'HeuresFonctionEQ-ValAffich'!P14=""),"-",'HeuresFonctionEQ-ValAffich'!P15-'HeuresFonctionEQ-ValAffich'!P14)</f>
        <v>0</v>
      </c>
      <c r="Q13" s="147">
        <f>IF(OR('HeuresFonctionEQ-ValAffich'!Q15="",'HeuresFonctionEQ-ValAffich'!Q14=""),"-",'HeuresFonctionEQ-ValAffich'!Q15-'HeuresFonctionEQ-ValAffich'!Q14)</f>
        <v>0</v>
      </c>
      <c r="R13" s="147">
        <f>IF(OR('HeuresFonctionEQ-ValAffich'!R15="",'HeuresFonctionEQ-ValAffich'!R14=""),"-",'HeuresFonctionEQ-ValAffich'!R15-'HeuresFonctionEQ-ValAffich'!R14)</f>
        <v>0</v>
      </c>
      <c r="S13" s="147">
        <f>IF(OR('HeuresFonctionEQ-ValAffich'!S15="",'HeuresFonctionEQ-ValAffich'!S14=""),"-",'HeuresFonctionEQ-ValAffich'!S15-'HeuresFonctionEQ-ValAffich'!S14)</f>
        <v>0</v>
      </c>
      <c r="T13" s="147">
        <f>IF(OR('HeuresFonctionEQ-ValAffich'!T15="",'HeuresFonctionEQ-ValAffich'!T14=""),"-",'HeuresFonctionEQ-ValAffich'!T15-'HeuresFonctionEQ-ValAffich'!T14)</f>
        <v>24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0.44946080446243286</v>
      </c>
      <c r="W13" s="147">
        <f>IF(OR('HeuresFonctionEQ-ValAffich'!W15="",'HeuresFonctionEQ-ValAffich'!W14=""),"-",'HeuresFonctionEQ-ValAffich'!W15-'HeuresFonctionEQ-ValAffich'!W14)</f>
        <v>0</v>
      </c>
      <c r="X13" s="147">
        <f>IF(OR('HeuresFonctionEQ-ValAffich'!X15="",'HeuresFonctionEQ-ValAffich'!X14=""),"-",'HeuresFonctionEQ-ValAffich'!X15-'HeuresFonctionEQ-ValAffich'!X14)</f>
        <v>0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0</v>
      </c>
      <c r="AA13" s="147">
        <f>IF(OR('HeuresFonctionEQ-ValAffich'!AA15="",'HeuresFonctionEQ-ValAffich'!AA14=""),"-",'HeuresFonctionEQ-ValAffich'!AA15-'HeuresFonctionEQ-ValAffich'!AA14)</f>
        <v>0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0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7</v>
      </c>
      <c r="AR13" s="147">
        <f>IF(OR('HeuresFonctionEQ-ValAffich'!AR15="",'HeuresFonctionEQ-ValAffich'!AR14=""),"-",'HeuresFonctionEQ-ValAffich'!AR15-'HeuresFonctionEQ-ValAffich'!AR14)</f>
        <v>7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701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1</v>
      </c>
      <c r="C14" s="147">
        <f>IF(OR('HeuresFonctionEQ-ValAffich'!C16="",'HeuresFonctionEQ-ValAffich'!C15=""),"-",'HeuresFonctionEQ-ValAffich'!C16-'HeuresFonctionEQ-ValAffich'!C15)</f>
        <v>1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24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6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24</v>
      </c>
      <c r="K14" s="147">
        <f>IF(OR('HeuresFonctionEQ-ValAffich'!K16="",'HeuresFonctionEQ-ValAffich'!K15=""),"-",'HeuresFonctionEQ-ValAffich'!K16-'HeuresFonctionEQ-ValAffich'!K15)</f>
        <v>0</v>
      </c>
      <c r="L14" s="147">
        <f>IF(OR('HeuresFonctionEQ-ValAffich'!L16="",'HeuresFonctionEQ-ValAffich'!L15=""),"-",'HeuresFonctionEQ-ValAffich'!L16-'HeuresFonctionEQ-ValAffich'!L15)</f>
        <v>24</v>
      </c>
      <c r="M14" s="147">
        <f>IF(OR('HeuresFonctionEQ-ValAffich'!M16="",'HeuresFonctionEQ-ValAffich'!M15=""),"-",'HeuresFonctionEQ-ValAffich'!M16-'HeuresFonctionEQ-ValAffich'!M15)</f>
        <v>0</v>
      </c>
      <c r="N14" s="185">
        <f>IF('HeuresFonctionEQ-ValAffich'!N16="","-",'HeuresFonctionEQ-ValAffich'!N16)</f>
        <v>0.42716118693351746</v>
      </c>
      <c r="O14" s="147">
        <f>IF(OR('HeuresFonctionEQ-ValAffich'!O16="",'HeuresFonctionEQ-ValAffich'!O15=""),"-",'HeuresFonctionEQ-ValAffich'!O16-'HeuresFonctionEQ-ValAffich'!O15)</f>
        <v>0</v>
      </c>
      <c r="P14" s="147">
        <f>IF(OR('HeuresFonctionEQ-ValAffich'!P16="",'HeuresFonctionEQ-ValAffich'!P15=""),"-",'HeuresFonctionEQ-ValAffich'!P16-'HeuresFonctionEQ-ValAffich'!P15)</f>
        <v>0</v>
      </c>
      <c r="Q14" s="147">
        <f>IF(OR('HeuresFonctionEQ-ValAffich'!Q16="",'HeuresFonctionEQ-ValAffich'!Q15=""),"-",'HeuresFonctionEQ-ValAffich'!Q16-'HeuresFonctionEQ-ValAffich'!Q15)</f>
        <v>0</v>
      </c>
      <c r="R14" s="147">
        <f>IF(OR('HeuresFonctionEQ-ValAffich'!R16="",'HeuresFonctionEQ-ValAffich'!R15=""),"-",'HeuresFonctionEQ-ValAffich'!R16-'HeuresFonctionEQ-ValAffich'!R15)</f>
        <v>0</v>
      </c>
      <c r="S14" s="147">
        <f>IF(OR('HeuresFonctionEQ-ValAffich'!S16="",'HeuresFonctionEQ-ValAffich'!S15=""),"-",'HeuresFonctionEQ-ValAffich'!S16-'HeuresFonctionEQ-ValAffich'!S15)</f>
        <v>0</v>
      </c>
      <c r="T14" s="147">
        <f>IF(OR('HeuresFonctionEQ-ValAffich'!T16="",'HeuresFonctionEQ-ValAffich'!T15=""),"-",'HeuresFonctionEQ-ValAffich'!T16-'HeuresFonctionEQ-ValAffich'!T15)</f>
        <v>24</v>
      </c>
      <c r="U14" s="147">
        <f>IF(OR('HeuresFonctionEQ-ValAffich'!U16="",'HeuresFonctionEQ-ValAffich'!U15=""),"-",'HeuresFonctionEQ-ValAffich'!U16-'HeuresFonctionEQ-ValAffich'!U15)</f>
        <v>0</v>
      </c>
      <c r="V14" s="185">
        <f>IF('HeuresFonctionEQ-ValAffich'!V16="","-",'HeuresFonctionEQ-ValAffich'!V16)</f>
        <v>0.45277011394500732</v>
      </c>
      <c r="W14" s="147">
        <f>IF(OR('HeuresFonctionEQ-ValAffich'!W16="",'HeuresFonctionEQ-ValAffich'!W15=""),"-",'HeuresFonctionEQ-ValAffich'!W16-'HeuresFonctionEQ-ValAffich'!W15)</f>
        <v>0</v>
      </c>
      <c r="X14" s="147">
        <f>IF(OR('HeuresFonctionEQ-ValAffich'!X16="",'HeuresFonctionEQ-ValAffich'!X15=""),"-",'HeuresFonctionEQ-ValAffich'!X16-'HeuresFonctionEQ-ValAffich'!X15)</f>
        <v>0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0</v>
      </c>
      <c r="AA14" s="147">
        <f>IF(OR('HeuresFonctionEQ-ValAffich'!AA16="",'HeuresFonctionEQ-ValAffich'!AA15=""),"-",'HeuresFonctionEQ-ValAffich'!AA16-'HeuresFonctionEQ-ValAffich'!AA15)</f>
        <v>0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0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5</v>
      </c>
      <c r="AR14" s="147">
        <f>IF(OR('HeuresFonctionEQ-ValAffich'!AR16="",'HeuresFonctionEQ-ValAffich'!AR15=""),"-",'HeuresFonctionEQ-ValAffich'!AR16-'HeuresFonctionEQ-ValAffich'!AR15)</f>
        <v>6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669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0</v>
      </c>
      <c r="C15" s="147">
        <f>IF(OR('HeuresFonctionEQ-ValAffich'!C17="",'HeuresFonctionEQ-ValAffich'!C16=""),"-",'HeuresFonctionEQ-ValAffich'!C17-'HeuresFonctionEQ-ValAffich'!C16)</f>
        <v>0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0</v>
      </c>
      <c r="F15" s="147">
        <f>IF(OR('HeuresFonctionEQ-ValAffich'!F17="",'HeuresFonctionEQ-ValAffich'!F16=""),"-",'HeuresFonctionEQ-ValAffich'!F17-'HeuresFonctionEQ-ValAffich'!F16)</f>
        <v>24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6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24</v>
      </c>
      <c r="K15" s="147">
        <f>IF(OR('HeuresFonctionEQ-ValAffich'!K17="",'HeuresFonctionEQ-ValAffich'!K16=""),"-",'HeuresFonctionEQ-ValAffich'!K17-'HeuresFonctionEQ-ValAffich'!K16)</f>
        <v>0</v>
      </c>
      <c r="L15" s="147">
        <f>IF(OR('HeuresFonctionEQ-ValAffich'!L17="",'HeuresFonctionEQ-ValAffich'!L16=""),"-",'HeuresFonctionEQ-ValAffich'!L17-'HeuresFonctionEQ-ValAffich'!L16)</f>
        <v>24</v>
      </c>
      <c r="M15" s="147">
        <f>IF(OR('HeuresFonctionEQ-ValAffich'!M17="",'HeuresFonctionEQ-ValAffich'!M16=""),"-",'HeuresFonctionEQ-ValAffich'!M17-'HeuresFonctionEQ-ValAffich'!M16)</f>
        <v>0</v>
      </c>
      <c r="N15" s="185">
        <f>IF('HeuresFonctionEQ-ValAffich'!N17="","-",'HeuresFonctionEQ-ValAffich'!N17)</f>
        <v>0.43868198990821838</v>
      </c>
      <c r="O15" s="147">
        <f>IF(OR('HeuresFonctionEQ-ValAffich'!O17="",'HeuresFonctionEQ-ValAffich'!O16=""),"-",'HeuresFonctionEQ-ValAffich'!O17-'HeuresFonctionEQ-ValAffich'!O16)</f>
        <v>0</v>
      </c>
      <c r="P15" s="147">
        <f>IF(OR('HeuresFonctionEQ-ValAffich'!P17="",'HeuresFonctionEQ-ValAffich'!P16=""),"-",'HeuresFonctionEQ-ValAffich'!P17-'HeuresFonctionEQ-ValAffich'!P16)</f>
        <v>0</v>
      </c>
      <c r="Q15" s="147">
        <f>IF(OR('HeuresFonctionEQ-ValAffich'!Q17="",'HeuresFonctionEQ-ValAffich'!Q16=""),"-",'HeuresFonctionEQ-ValAffich'!Q17-'HeuresFonctionEQ-ValAffich'!Q16)</f>
        <v>0</v>
      </c>
      <c r="R15" s="147">
        <f>IF(OR('HeuresFonctionEQ-ValAffich'!R17="",'HeuresFonctionEQ-ValAffich'!R16=""),"-",'HeuresFonctionEQ-ValAffich'!R17-'HeuresFonctionEQ-ValAffich'!R16)</f>
        <v>0</v>
      </c>
      <c r="S15" s="147">
        <f>IF(OR('HeuresFonctionEQ-ValAffich'!S17="",'HeuresFonctionEQ-ValAffich'!S16=""),"-",'HeuresFonctionEQ-ValAffich'!S17-'HeuresFonctionEQ-ValAffich'!S16)</f>
        <v>0</v>
      </c>
      <c r="T15" s="147">
        <f>IF(OR('HeuresFonctionEQ-ValAffich'!T17="",'HeuresFonctionEQ-ValAffich'!T16=""),"-",'HeuresFonctionEQ-ValAffich'!T17-'HeuresFonctionEQ-ValAffich'!T16)</f>
        <v>24</v>
      </c>
      <c r="U15" s="147">
        <f>IF(OR('HeuresFonctionEQ-ValAffich'!U17="",'HeuresFonctionEQ-ValAffich'!U16=""),"-",'HeuresFonctionEQ-ValAffich'!U17-'HeuresFonctionEQ-ValAffich'!U16)</f>
        <v>0</v>
      </c>
      <c r="V15" s="185">
        <f>IF('HeuresFonctionEQ-ValAffich'!V17="","-",'HeuresFonctionEQ-ValAffich'!V17)</f>
        <v>0.45292329788208008</v>
      </c>
      <c r="W15" s="147">
        <f>IF(OR('HeuresFonctionEQ-ValAffich'!W17="",'HeuresFonctionEQ-ValAffich'!W16=""),"-",'HeuresFonctionEQ-ValAffich'!W17-'HeuresFonctionEQ-ValAffich'!W16)</f>
        <v>0</v>
      </c>
      <c r="X15" s="147">
        <f>IF(OR('HeuresFonctionEQ-ValAffich'!X17="",'HeuresFonctionEQ-ValAffich'!X16=""),"-",'HeuresFonctionEQ-ValAffich'!X17-'HeuresFonctionEQ-ValAffich'!X16)</f>
        <v>0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0</v>
      </c>
      <c r="AA15" s="147">
        <f>IF(OR('HeuresFonctionEQ-ValAffich'!AA17="",'HeuresFonctionEQ-ValAffich'!AA16=""),"-",'HeuresFonctionEQ-ValAffich'!AA17-'HeuresFonctionEQ-ValAffich'!AA16)</f>
        <v>0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0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5</v>
      </c>
      <c r="AR15" s="147">
        <f>IF(OR('HeuresFonctionEQ-ValAffich'!AR17="",'HeuresFonctionEQ-ValAffich'!AR16=""),"-",'HeuresFonctionEQ-ValAffich'!AR17-'HeuresFonctionEQ-ValAffich'!AR16)</f>
        <v>5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688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0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24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18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24</v>
      </c>
      <c r="K16" s="147">
        <f>IF(OR('HeuresFonctionEQ-ValAffich'!K18="",'HeuresFonctionEQ-ValAffich'!K17=""),"-",'HeuresFonctionEQ-ValAffich'!K18-'HeuresFonctionEQ-ValAffich'!K17)</f>
        <v>0</v>
      </c>
      <c r="L16" s="147">
        <f>IF(OR('HeuresFonctionEQ-ValAffich'!L18="",'HeuresFonctionEQ-ValAffich'!L17=""),"-",'HeuresFonctionEQ-ValAffich'!L18-'HeuresFonctionEQ-ValAffich'!L17)</f>
        <v>24</v>
      </c>
      <c r="M16" s="147">
        <f>IF(OR('HeuresFonctionEQ-ValAffich'!M18="",'HeuresFonctionEQ-ValAffich'!M17=""),"-",'HeuresFonctionEQ-ValAffich'!M18-'HeuresFonctionEQ-ValAffich'!M17)</f>
        <v>0</v>
      </c>
      <c r="N16" s="185">
        <f>IF('HeuresFonctionEQ-ValAffich'!N18="","-",'HeuresFonctionEQ-ValAffich'!N18)</f>
        <v>0.44164249300956726</v>
      </c>
      <c r="O16" s="147">
        <f>IF(OR('HeuresFonctionEQ-ValAffich'!O18="",'HeuresFonctionEQ-ValAffich'!O17=""),"-",'HeuresFonctionEQ-ValAffich'!O18-'HeuresFonctionEQ-ValAffich'!O17)</f>
        <v>0</v>
      </c>
      <c r="P16" s="147">
        <f>IF(OR('HeuresFonctionEQ-ValAffich'!P18="",'HeuresFonctionEQ-ValAffich'!P17=""),"-",'HeuresFonctionEQ-ValAffich'!P18-'HeuresFonctionEQ-ValAffich'!P17)</f>
        <v>0</v>
      </c>
      <c r="Q16" s="147">
        <f>IF(OR('HeuresFonctionEQ-ValAffich'!Q18="",'HeuresFonctionEQ-ValAffich'!Q17=""),"-",'HeuresFonctionEQ-ValAffich'!Q18-'HeuresFonctionEQ-ValAffich'!Q17)</f>
        <v>0</v>
      </c>
      <c r="R16" s="147">
        <f>IF(OR('HeuresFonctionEQ-ValAffich'!R18="",'HeuresFonctionEQ-ValAffich'!R17=""),"-",'HeuresFonctionEQ-ValAffich'!R18-'HeuresFonctionEQ-ValAffich'!R17)</f>
        <v>0</v>
      </c>
      <c r="S16" s="147">
        <f>IF(OR('HeuresFonctionEQ-ValAffich'!S18="",'HeuresFonctionEQ-ValAffich'!S17=""),"-",'HeuresFonctionEQ-ValAffich'!S18-'HeuresFonctionEQ-ValAffich'!S17)</f>
        <v>0</v>
      </c>
      <c r="T16" s="147">
        <f>IF(OR('HeuresFonctionEQ-ValAffich'!T18="",'HeuresFonctionEQ-ValAffich'!T17=""),"-",'HeuresFonctionEQ-ValAffich'!T18-'HeuresFonctionEQ-ValAffich'!T17)</f>
        <v>24</v>
      </c>
      <c r="U16" s="147">
        <f>IF(OR('HeuresFonctionEQ-ValAffich'!U18="",'HeuresFonctionEQ-ValAffich'!U17=""),"-",'HeuresFonctionEQ-ValAffich'!U18-'HeuresFonctionEQ-ValAffich'!U17)</f>
        <v>0</v>
      </c>
      <c r="V16" s="185">
        <f>IF('HeuresFonctionEQ-ValAffich'!V18="","-",'HeuresFonctionEQ-ValAffich'!V18)</f>
        <v>0.45318201184272766</v>
      </c>
      <c r="W16" s="147">
        <f>IF(OR('HeuresFonctionEQ-ValAffich'!W18="",'HeuresFonctionEQ-ValAffich'!W17=""),"-",'HeuresFonctionEQ-ValAffich'!W18-'HeuresFonctionEQ-ValAffich'!W17)</f>
        <v>0</v>
      </c>
      <c r="X16" s="147">
        <f>IF(OR('HeuresFonctionEQ-ValAffich'!X18="",'HeuresFonctionEQ-ValAffich'!X17=""),"-",'HeuresFonctionEQ-ValAffich'!X18-'HeuresFonctionEQ-ValAffich'!X17)</f>
        <v>0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0</v>
      </c>
      <c r="AA16" s="147">
        <f>IF(OR('HeuresFonctionEQ-ValAffich'!AA18="",'HeuresFonctionEQ-ValAffich'!AA17=""),"-",'HeuresFonctionEQ-ValAffich'!AA18-'HeuresFonctionEQ-ValAffich'!AA17)</f>
        <v>0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8</v>
      </c>
      <c r="AR16" s="147">
        <f>IF(OR('HeuresFonctionEQ-ValAffich'!AR18="",'HeuresFonctionEQ-ValAffich'!AR17=""),"-",'HeuresFonctionEQ-ValAffich'!AR18-'HeuresFonctionEQ-ValAffich'!AR17)</f>
        <v>6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677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1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16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14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24</v>
      </c>
      <c r="K17" s="147">
        <f>IF(OR('HeuresFonctionEQ-ValAffich'!K19="",'HeuresFonctionEQ-ValAffich'!K18=""),"-",'HeuresFonctionEQ-ValAffich'!K19-'HeuresFonctionEQ-ValAffich'!K18)</f>
        <v>0</v>
      </c>
      <c r="L17" s="147">
        <f>IF(OR('HeuresFonctionEQ-ValAffich'!L19="",'HeuresFonctionEQ-ValAffich'!L18=""),"-",'HeuresFonctionEQ-ValAffich'!L19-'HeuresFonctionEQ-ValAffich'!L18)</f>
        <v>24</v>
      </c>
      <c r="M17" s="147">
        <f>IF(OR('HeuresFonctionEQ-ValAffich'!M19="",'HeuresFonctionEQ-ValAffich'!M18=""),"-",'HeuresFonctionEQ-ValAffich'!M19-'HeuresFonctionEQ-ValAffich'!M18)</f>
        <v>0</v>
      </c>
      <c r="N17" s="185">
        <f>IF('HeuresFonctionEQ-ValAffich'!N19="","-",'HeuresFonctionEQ-ValAffich'!N19)</f>
        <v>0.44520950317382813</v>
      </c>
      <c r="O17" s="147">
        <f>IF(OR('HeuresFonctionEQ-ValAffich'!O19="",'HeuresFonctionEQ-ValAffich'!O18=""),"-",'HeuresFonctionEQ-ValAffich'!O19-'HeuresFonctionEQ-ValAffich'!O18)</f>
        <v>0</v>
      </c>
      <c r="P17" s="147">
        <f>IF(OR('HeuresFonctionEQ-ValAffich'!P19="",'HeuresFonctionEQ-ValAffich'!P18=""),"-",'HeuresFonctionEQ-ValAffich'!P19-'HeuresFonctionEQ-ValAffich'!P18)</f>
        <v>0</v>
      </c>
      <c r="Q17" s="147">
        <f>IF(OR('HeuresFonctionEQ-ValAffich'!Q19="",'HeuresFonctionEQ-ValAffich'!Q18=""),"-",'HeuresFonctionEQ-ValAffich'!Q19-'HeuresFonctionEQ-ValAffich'!Q18)</f>
        <v>0</v>
      </c>
      <c r="R17" s="147">
        <f>IF(OR('HeuresFonctionEQ-ValAffich'!R19="",'HeuresFonctionEQ-ValAffich'!R18=""),"-",'HeuresFonctionEQ-ValAffich'!R19-'HeuresFonctionEQ-ValAffich'!R18)</f>
        <v>0</v>
      </c>
      <c r="S17" s="147">
        <f>IF(OR('HeuresFonctionEQ-ValAffich'!S19="",'HeuresFonctionEQ-ValAffich'!S18=""),"-",'HeuresFonctionEQ-ValAffich'!S19-'HeuresFonctionEQ-ValAffich'!S18)</f>
        <v>0</v>
      </c>
      <c r="T17" s="147">
        <f>IF(OR('HeuresFonctionEQ-ValAffich'!T19="",'HeuresFonctionEQ-ValAffich'!T18=""),"-",'HeuresFonctionEQ-ValAffich'!T19-'HeuresFonctionEQ-ValAffich'!T18)</f>
        <v>24</v>
      </c>
      <c r="U17" s="147">
        <f>IF(OR('HeuresFonctionEQ-ValAffich'!U19="",'HeuresFonctionEQ-ValAffich'!U18=""),"-",'HeuresFonctionEQ-ValAffich'!U19-'HeuresFonctionEQ-ValAffich'!U18)</f>
        <v>0</v>
      </c>
      <c r="V17" s="185">
        <f>IF('HeuresFonctionEQ-ValAffich'!V19="","-",'HeuresFonctionEQ-ValAffich'!V19)</f>
        <v>0.45354971289634705</v>
      </c>
      <c r="W17" s="147">
        <f>IF(OR('HeuresFonctionEQ-ValAffich'!W19="",'HeuresFonctionEQ-ValAffich'!W18=""),"-",'HeuresFonctionEQ-ValAffich'!W19-'HeuresFonctionEQ-ValAffich'!W18)</f>
        <v>0</v>
      </c>
      <c r="X17" s="147">
        <f>IF(OR('HeuresFonctionEQ-ValAffich'!X19="",'HeuresFonctionEQ-ValAffich'!X18=""),"-",'HeuresFonctionEQ-ValAffich'!X19-'HeuresFonctionEQ-ValAffich'!X18)</f>
        <v>0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0</v>
      </c>
      <c r="AA17" s="147">
        <f>IF(OR('HeuresFonctionEQ-ValAffich'!AA19="",'HeuresFonctionEQ-ValAffich'!AA18=""),"-",'HeuresFonctionEQ-ValAffich'!AA19-'HeuresFonctionEQ-ValAffich'!AA18)</f>
        <v>0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1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5</v>
      </c>
      <c r="AR17" s="147">
        <f>IF(OR('HeuresFonctionEQ-ValAffich'!AR19="",'HeuresFonctionEQ-ValAffich'!AR18=""),"-",'HeuresFonctionEQ-ValAffich'!AR19-'HeuresFonctionEQ-ValAffich'!AR18)</f>
        <v>4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692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0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9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16</v>
      </c>
      <c r="K18" s="147">
        <f>IF(OR('HeuresFonctionEQ-ValAffich'!K20="",'HeuresFonctionEQ-ValAffich'!K19=""),"-",'HeuresFonctionEQ-ValAffich'!K20-'HeuresFonctionEQ-ValAffich'!K19)</f>
        <v>11</v>
      </c>
      <c r="L18" s="147">
        <f>IF(OR('HeuresFonctionEQ-ValAffich'!L20="",'HeuresFonctionEQ-ValAffich'!L19=""),"-",'HeuresFonctionEQ-ValAffich'!L20-'HeuresFonctionEQ-ValAffich'!L19)</f>
        <v>24</v>
      </c>
      <c r="M18" s="147">
        <f>IF(OR('HeuresFonctionEQ-ValAffich'!M20="",'HeuresFonctionEQ-ValAffich'!M19=""),"-",'HeuresFonctionEQ-ValAffich'!M20-'HeuresFonctionEQ-ValAffich'!M19)</f>
        <v>0</v>
      </c>
      <c r="N18" s="185">
        <f>IF('HeuresFonctionEQ-ValAffich'!N20="","-",'HeuresFonctionEQ-ValAffich'!N20)</f>
        <v>0.44855150580406189</v>
      </c>
      <c r="O18" s="147">
        <f>IF(OR('HeuresFonctionEQ-ValAffich'!O20="",'HeuresFonctionEQ-ValAffich'!O19=""),"-",'HeuresFonctionEQ-ValAffich'!O20-'HeuresFonctionEQ-ValAffich'!O19)</f>
        <v>0</v>
      </c>
      <c r="P18" s="147">
        <f>IF(OR('HeuresFonctionEQ-ValAffich'!P20="",'HeuresFonctionEQ-ValAffich'!P19=""),"-",'HeuresFonctionEQ-ValAffich'!P20-'HeuresFonctionEQ-ValAffich'!P19)</f>
        <v>0</v>
      </c>
      <c r="Q18" s="147">
        <f>IF(OR('HeuresFonctionEQ-ValAffich'!Q20="",'HeuresFonctionEQ-ValAffich'!Q19=""),"-",'HeuresFonctionEQ-ValAffich'!Q20-'HeuresFonctionEQ-ValAffich'!Q19)</f>
        <v>0</v>
      </c>
      <c r="R18" s="147">
        <f>IF(OR('HeuresFonctionEQ-ValAffich'!R20="",'HeuresFonctionEQ-ValAffich'!R19=""),"-",'HeuresFonctionEQ-ValAffich'!R20-'HeuresFonctionEQ-ValAffich'!R19)</f>
        <v>0</v>
      </c>
      <c r="S18" s="147">
        <f>IF(OR('HeuresFonctionEQ-ValAffich'!S20="",'HeuresFonctionEQ-ValAffich'!S19=""),"-",'HeuresFonctionEQ-ValAffich'!S20-'HeuresFonctionEQ-ValAffich'!S19)</f>
        <v>0</v>
      </c>
      <c r="T18" s="147">
        <f>IF(OR('HeuresFonctionEQ-ValAffich'!T20="",'HeuresFonctionEQ-ValAffich'!T19=""),"-",'HeuresFonctionEQ-ValAffich'!T20-'HeuresFonctionEQ-ValAffich'!T19)</f>
        <v>24</v>
      </c>
      <c r="U18" s="147">
        <f>IF(OR('HeuresFonctionEQ-ValAffich'!U20="",'HeuresFonctionEQ-ValAffich'!U19=""),"-",'HeuresFonctionEQ-ValAffich'!U20-'HeuresFonctionEQ-ValAffich'!U19)</f>
        <v>0</v>
      </c>
      <c r="V18" s="185">
        <f>IF('HeuresFonctionEQ-ValAffich'!V20="","-",'HeuresFonctionEQ-ValAffich'!V20)</f>
        <v>0.45561990141868591</v>
      </c>
      <c r="W18" s="147">
        <f>IF(OR('HeuresFonctionEQ-ValAffich'!W20="",'HeuresFonctionEQ-ValAffich'!W19=""),"-",'HeuresFonctionEQ-ValAffich'!W20-'HeuresFonctionEQ-ValAffich'!W19)</f>
        <v>0</v>
      </c>
      <c r="X18" s="147">
        <f>IF(OR('HeuresFonctionEQ-ValAffich'!X20="",'HeuresFonctionEQ-ValAffich'!X19=""),"-",'HeuresFonctionEQ-ValAffich'!X20-'HeuresFonctionEQ-ValAffich'!X19)</f>
        <v>0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0</v>
      </c>
      <c r="AA18" s="147">
        <f>IF(OR('HeuresFonctionEQ-ValAffich'!AA20="",'HeuresFonctionEQ-ValAffich'!AA19=""),"-",'HeuresFonctionEQ-ValAffich'!AA20-'HeuresFonctionEQ-ValAffich'!AA19)</f>
        <v>0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7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4</v>
      </c>
      <c r="AR18" s="147">
        <f>IF(OR('HeuresFonctionEQ-ValAffich'!AR20="",'HeuresFonctionEQ-ValAffich'!AR19=""),"-",'HeuresFonctionEQ-ValAffich'!AR20-'HeuresFonctionEQ-ValAffich'!AR19)</f>
        <v>4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872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1</v>
      </c>
      <c r="C19" s="147">
        <f>IF(OR('HeuresFonctionEQ-ValAffich'!C21="",'HeuresFonctionEQ-ValAffich'!C20=""),"-",'HeuresFonctionEQ-ValAffich'!C21-'HeuresFonctionEQ-ValAffich'!C20)</f>
        <v>0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9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7</v>
      </c>
      <c r="K19" s="147">
        <f>IF(OR('HeuresFonctionEQ-ValAffich'!K21="",'HeuresFonctionEQ-ValAffich'!K20=""),"-",'HeuresFonctionEQ-ValAffich'!K21-'HeuresFonctionEQ-ValAffich'!K20)</f>
        <v>24</v>
      </c>
      <c r="L19" s="147">
        <f>IF(OR('HeuresFonctionEQ-ValAffich'!L21="",'HeuresFonctionEQ-ValAffich'!L20=""),"-",'HeuresFonctionEQ-ValAffich'!L21-'HeuresFonctionEQ-ValAffich'!L20)</f>
        <v>24</v>
      </c>
      <c r="M19" s="147">
        <f>IF(OR('HeuresFonctionEQ-ValAffich'!M21="",'HeuresFonctionEQ-ValAffich'!M20=""),"-",'HeuresFonctionEQ-ValAffich'!M21-'HeuresFonctionEQ-ValAffich'!M20)</f>
        <v>0</v>
      </c>
      <c r="N19" s="185">
        <f>IF('HeuresFonctionEQ-ValAffich'!N21="","-",'HeuresFonctionEQ-ValAffich'!N21)</f>
        <v>0.45597279071807861</v>
      </c>
      <c r="O19" s="147">
        <f>IF(OR('HeuresFonctionEQ-ValAffich'!O21="",'HeuresFonctionEQ-ValAffich'!O20=""),"-",'HeuresFonctionEQ-ValAffich'!O21-'HeuresFonctionEQ-ValAffich'!O20)</f>
        <v>0</v>
      </c>
      <c r="P19" s="147">
        <f>IF(OR('HeuresFonctionEQ-ValAffich'!P21="",'HeuresFonctionEQ-ValAffich'!P20=""),"-",'HeuresFonctionEQ-ValAffich'!P21-'HeuresFonctionEQ-ValAffich'!P20)</f>
        <v>0</v>
      </c>
      <c r="Q19" s="147">
        <f>IF(OR('HeuresFonctionEQ-ValAffich'!Q21="",'HeuresFonctionEQ-ValAffich'!Q20=""),"-",'HeuresFonctionEQ-ValAffich'!Q21-'HeuresFonctionEQ-ValAffich'!Q20)</f>
        <v>0</v>
      </c>
      <c r="R19" s="147">
        <f>IF(OR('HeuresFonctionEQ-ValAffich'!R21="",'HeuresFonctionEQ-ValAffich'!R20=""),"-",'HeuresFonctionEQ-ValAffich'!R21-'HeuresFonctionEQ-ValAffich'!R20)</f>
        <v>0</v>
      </c>
      <c r="S19" s="147">
        <f>IF(OR('HeuresFonctionEQ-ValAffich'!S21="",'HeuresFonctionEQ-ValAffich'!S20=""),"-",'HeuresFonctionEQ-ValAffich'!S21-'HeuresFonctionEQ-ValAffich'!S20)</f>
        <v>0</v>
      </c>
      <c r="T19" s="147">
        <f>IF(OR('HeuresFonctionEQ-ValAffich'!T21="",'HeuresFonctionEQ-ValAffich'!T20=""),"-",'HeuresFonctionEQ-ValAffich'!T21-'HeuresFonctionEQ-ValAffich'!T20)</f>
        <v>24</v>
      </c>
      <c r="U19" s="147">
        <f>IF(OR('HeuresFonctionEQ-ValAffich'!U21="",'HeuresFonctionEQ-ValAffich'!U20=""),"-",'HeuresFonctionEQ-ValAffich'!U21-'HeuresFonctionEQ-ValAffich'!U20)</f>
        <v>0</v>
      </c>
      <c r="V19" s="185">
        <f>IF('HeuresFonctionEQ-ValAffich'!V21="","-",'HeuresFonctionEQ-ValAffich'!V21)</f>
        <v>0.46232560276985168</v>
      </c>
      <c r="W19" s="147">
        <f>IF(OR('HeuresFonctionEQ-ValAffich'!W21="",'HeuresFonctionEQ-ValAffich'!W20=""),"-",'HeuresFonctionEQ-ValAffich'!W21-'HeuresFonctionEQ-ValAffich'!W20)</f>
        <v>0</v>
      </c>
      <c r="X19" s="147">
        <f>IF(OR('HeuresFonctionEQ-ValAffich'!X21="",'HeuresFonctionEQ-ValAffich'!X20=""),"-",'HeuresFonctionEQ-ValAffich'!X21-'HeuresFonctionEQ-ValAffich'!X20)</f>
        <v>0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0</v>
      </c>
      <c r="AA19" s="147">
        <f>IF(OR('HeuresFonctionEQ-ValAffich'!AA21="",'HeuresFonctionEQ-ValAffich'!AA20=""),"-",'HeuresFonctionEQ-ValAffich'!AA21-'HeuresFonctionEQ-ValAffich'!AA20)</f>
        <v>0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7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4</v>
      </c>
      <c r="AR19" s="147">
        <f>IF(OR('HeuresFonctionEQ-ValAffich'!AR21="",'HeuresFonctionEQ-ValAffich'!AR20=""),"-",'HeuresFonctionEQ-ValAffich'!AR21-'HeuresFonctionEQ-ValAffich'!AR20)</f>
        <v>3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1334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4</v>
      </c>
      <c r="C20" s="147">
        <f>IF(OR('HeuresFonctionEQ-ValAffich'!C22="",'HeuresFonctionEQ-ValAffich'!C21=""),"-",'HeuresFonctionEQ-ValAffich'!C22-'HeuresFonctionEQ-ValAffich'!C21)</f>
        <v>2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8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0</v>
      </c>
      <c r="K20" s="147">
        <f>IF(OR('HeuresFonctionEQ-ValAffich'!K22="",'HeuresFonctionEQ-ValAffich'!K21=""),"-",'HeuresFonctionEQ-ValAffich'!K22-'HeuresFonctionEQ-ValAffich'!K21)</f>
        <v>24</v>
      </c>
      <c r="L20" s="147">
        <f>IF(OR('HeuresFonctionEQ-ValAffich'!L22="",'HeuresFonctionEQ-ValAffich'!L21=""),"-",'HeuresFonctionEQ-ValAffich'!L22-'HeuresFonctionEQ-ValAffich'!L21)</f>
        <v>24</v>
      </c>
      <c r="M20" s="147">
        <f>IF(OR('HeuresFonctionEQ-ValAffich'!M22="",'HeuresFonctionEQ-ValAffich'!M21=""),"-",'HeuresFonctionEQ-ValAffich'!M22-'HeuresFonctionEQ-ValAffich'!M21)</f>
        <v>0</v>
      </c>
      <c r="N20" s="185">
        <f>IF('HeuresFonctionEQ-ValAffich'!N22="","-",'HeuresFonctionEQ-ValAffich'!N22)</f>
        <v>0.45529478788375854</v>
      </c>
      <c r="O20" s="147">
        <f>IF(OR('HeuresFonctionEQ-ValAffich'!O22="",'HeuresFonctionEQ-ValAffich'!O21=""),"-",'HeuresFonctionEQ-ValAffich'!O22-'HeuresFonctionEQ-ValAffich'!O21)</f>
        <v>0</v>
      </c>
      <c r="P20" s="147">
        <f>IF(OR('HeuresFonctionEQ-ValAffich'!P22="",'HeuresFonctionEQ-ValAffich'!P21=""),"-",'HeuresFonctionEQ-ValAffich'!P22-'HeuresFonctionEQ-ValAffich'!P21)</f>
        <v>0</v>
      </c>
      <c r="Q20" s="147">
        <f>IF(OR('HeuresFonctionEQ-ValAffich'!Q22="",'HeuresFonctionEQ-ValAffich'!Q21=""),"-",'HeuresFonctionEQ-ValAffich'!Q22-'HeuresFonctionEQ-ValAffich'!Q21)</f>
        <v>0</v>
      </c>
      <c r="R20" s="147">
        <f>IF(OR('HeuresFonctionEQ-ValAffich'!R22="",'HeuresFonctionEQ-ValAffich'!R21=""),"-",'HeuresFonctionEQ-ValAffich'!R22-'HeuresFonctionEQ-ValAffich'!R21)</f>
        <v>0</v>
      </c>
      <c r="S20" s="147">
        <f>IF(OR('HeuresFonctionEQ-ValAffich'!S22="",'HeuresFonctionEQ-ValAffich'!S21=""),"-",'HeuresFonctionEQ-ValAffich'!S22-'HeuresFonctionEQ-ValAffich'!S21)</f>
        <v>0</v>
      </c>
      <c r="T20" s="147">
        <f>IF(OR('HeuresFonctionEQ-ValAffich'!T22="",'HeuresFonctionEQ-ValAffich'!T21=""),"-",'HeuresFonctionEQ-ValAffich'!T22-'HeuresFonctionEQ-ValAffich'!T21)</f>
        <v>24</v>
      </c>
      <c r="U20" s="147">
        <f>IF(OR('HeuresFonctionEQ-ValAffich'!U22="",'HeuresFonctionEQ-ValAffich'!U21=""),"-",'HeuresFonctionEQ-ValAffich'!U22-'HeuresFonctionEQ-ValAffich'!U21)</f>
        <v>0</v>
      </c>
      <c r="V20" s="185">
        <f>IF('HeuresFonctionEQ-ValAffich'!V22="","-",'HeuresFonctionEQ-ValAffich'!V22)</f>
        <v>0.46459019184112549</v>
      </c>
      <c r="W20" s="147">
        <f>IF(OR('HeuresFonctionEQ-ValAffich'!W22="",'HeuresFonctionEQ-ValAffich'!W21=""),"-",'HeuresFonctionEQ-ValAffich'!W22-'HeuresFonctionEQ-ValAffich'!W21)</f>
        <v>0</v>
      </c>
      <c r="X20" s="147">
        <f>IF(OR('HeuresFonctionEQ-ValAffich'!X22="",'HeuresFonctionEQ-ValAffich'!X21=""),"-",'HeuresFonctionEQ-ValAffich'!X22-'HeuresFonctionEQ-ValAffich'!X21)</f>
        <v>0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0</v>
      </c>
      <c r="AA20" s="147">
        <f>IF(OR('HeuresFonctionEQ-ValAffich'!AA22="",'HeuresFonctionEQ-ValAffich'!AA21=""),"-",'HeuresFonctionEQ-ValAffich'!AA22-'HeuresFonctionEQ-ValAffich'!AA21)</f>
        <v>0</v>
      </c>
      <c r="AB20" s="147">
        <f>IF(OR('HeuresFonctionEQ-ValAffich'!AB22="",'HeuresFonctionEQ-ValAffich'!AB21=""),"-",'HeuresFonctionEQ-ValAffich'!AB22-'HeuresFonctionEQ-ValAffich'!AB21)</f>
        <v>0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4</v>
      </c>
      <c r="AR20" s="147">
        <f>IF(OR('HeuresFonctionEQ-ValAffich'!AR22="",'HeuresFonctionEQ-ValAffich'!AR21=""),"-",'HeuresFonctionEQ-ValAffich'!AR22-'HeuresFonctionEQ-ValAffich'!AR21)</f>
        <v>5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986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2</v>
      </c>
      <c r="C21" s="147">
        <f>IF(OR('HeuresFonctionEQ-ValAffich'!C23="",'HeuresFonctionEQ-ValAffich'!C22=""),"-",'HeuresFonctionEQ-ValAffich'!C23-'HeuresFonctionEQ-ValAffich'!C22)</f>
        <v>1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11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0</v>
      </c>
      <c r="K21" s="147">
        <f>IF(OR('HeuresFonctionEQ-ValAffich'!K23="",'HeuresFonctionEQ-ValAffich'!K22=""),"-",'HeuresFonctionEQ-ValAffich'!K23-'HeuresFonctionEQ-ValAffich'!K22)</f>
        <v>24</v>
      </c>
      <c r="L21" s="147">
        <f>IF(OR('HeuresFonctionEQ-ValAffich'!L23="",'HeuresFonctionEQ-ValAffich'!L22=""),"-",'HeuresFonctionEQ-ValAffich'!L23-'HeuresFonctionEQ-ValAffich'!L22)</f>
        <v>24</v>
      </c>
      <c r="M21" s="147">
        <f>IF(OR('HeuresFonctionEQ-ValAffich'!M23="",'HeuresFonctionEQ-ValAffich'!M22=""),"-",'HeuresFonctionEQ-ValAffich'!M23-'HeuresFonctionEQ-ValAffich'!M22)</f>
        <v>0</v>
      </c>
      <c r="N21" s="185">
        <f>IF('HeuresFonctionEQ-ValAffich'!N23="","-",'HeuresFonctionEQ-ValAffich'!N23)</f>
        <v>0.447132408618927</v>
      </c>
      <c r="O21" s="147">
        <f>IF(OR('HeuresFonctionEQ-ValAffich'!O23="",'HeuresFonctionEQ-ValAffich'!O22=""),"-",'HeuresFonctionEQ-ValAffich'!O23-'HeuresFonctionEQ-ValAffich'!O22)</f>
        <v>0</v>
      </c>
      <c r="P21" s="147">
        <f>IF(OR('HeuresFonctionEQ-ValAffich'!P23="",'HeuresFonctionEQ-ValAffich'!P22=""),"-",'HeuresFonctionEQ-ValAffich'!P23-'HeuresFonctionEQ-ValAffich'!P22)</f>
        <v>0</v>
      </c>
      <c r="Q21" s="147">
        <f>IF(OR('HeuresFonctionEQ-ValAffich'!Q23="",'HeuresFonctionEQ-ValAffich'!Q22=""),"-",'HeuresFonctionEQ-ValAffich'!Q23-'HeuresFonctionEQ-ValAffich'!Q22)</f>
        <v>0</v>
      </c>
      <c r="R21" s="147">
        <f>IF(OR('HeuresFonctionEQ-ValAffich'!R23="",'HeuresFonctionEQ-ValAffich'!R22=""),"-",'HeuresFonctionEQ-ValAffich'!R23-'HeuresFonctionEQ-ValAffich'!R22)</f>
        <v>0</v>
      </c>
      <c r="S21" s="147">
        <f>IF(OR('HeuresFonctionEQ-ValAffich'!S23="",'HeuresFonctionEQ-ValAffich'!S22=""),"-",'HeuresFonctionEQ-ValAffich'!S23-'HeuresFonctionEQ-ValAffich'!S22)</f>
        <v>0</v>
      </c>
      <c r="T21" s="147">
        <f>IF(OR('HeuresFonctionEQ-ValAffich'!T23="",'HeuresFonctionEQ-ValAffich'!T22=""),"-",'HeuresFonctionEQ-ValAffich'!T23-'HeuresFonctionEQ-ValAffich'!T22)</f>
        <v>24</v>
      </c>
      <c r="U21" s="147">
        <f>IF(OR('HeuresFonctionEQ-ValAffich'!U23="",'HeuresFonctionEQ-ValAffich'!U22=""),"-",'HeuresFonctionEQ-ValAffich'!U23-'HeuresFonctionEQ-ValAffich'!U22)</f>
        <v>0</v>
      </c>
      <c r="V21" s="185">
        <f>IF('HeuresFonctionEQ-ValAffich'!V23="","-",'HeuresFonctionEQ-ValAffich'!V23)</f>
        <v>0.45367321372032166</v>
      </c>
      <c r="W21" s="147">
        <f>IF(OR('HeuresFonctionEQ-ValAffich'!W23="",'HeuresFonctionEQ-ValAffich'!W22=""),"-",'HeuresFonctionEQ-ValAffich'!W23-'HeuresFonctionEQ-ValAffich'!W22)</f>
        <v>0</v>
      </c>
      <c r="X21" s="147">
        <f>IF(OR('HeuresFonctionEQ-ValAffich'!X23="",'HeuresFonctionEQ-ValAffich'!X22=""),"-",'HeuresFonctionEQ-ValAffich'!X23-'HeuresFonctionEQ-ValAffich'!X22)</f>
        <v>0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0</v>
      </c>
      <c r="AA21" s="147">
        <f>IF(OR('HeuresFonctionEQ-ValAffich'!AA23="",'HeuresFonctionEQ-ValAffich'!AA22=""),"-",'HeuresFonctionEQ-ValAffich'!AA23-'HeuresFonctionEQ-ValAffich'!AA22)</f>
        <v>0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6</v>
      </c>
      <c r="AR21" s="147">
        <f>IF(OR('HeuresFonctionEQ-ValAffich'!AR23="",'HeuresFonctionEQ-ValAffich'!AR22=""),"-",'HeuresFonctionEQ-ValAffich'!AR23-'HeuresFonctionEQ-ValAffich'!AR22)</f>
        <v>6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766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1</v>
      </c>
      <c r="C22" s="147">
        <f>IF(OR('HeuresFonctionEQ-ValAffich'!C24="",'HeuresFonctionEQ-ValAffich'!C23=""),"-",'HeuresFonctionEQ-ValAffich'!C24-'HeuresFonctionEQ-ValAffich'!C23)</f>
        <v>0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17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0</v>
      </c>
      <c r="K22" s="147">
        <f>IF(OR('HeuresFonctionEQ-ValAffich'!K24="",'HeuresFonctionEQ-ValAffich'!K23=""),"-",'HeuresFonctionEQ-ValAffich'!K24-'HeuresFonctionEQ-ValAffich'!K23)</f>
        <v>24</v>
      </c>
      <c r="L22" s="147">
        <f>IF(OR('HeuresFonctionEQ-ValAffich'!L24="",'HeuresFonctionEQ-ValAffich'!L23=""),"-",'HeuresFonctionEQ-ValAffich'!L24-'HeuresFonctionEQ-ValAffich'!L23)</f>
        <v>24</v>
      </c>
      <c r="M22" s="147">
        <f>IF(OR('HeuresFonctionEQ-ValAffich'!M24="",'HeuresFonctionEQ-ValAffich'!M23=""),"-",'HeuresFonctionEQ-ValAffich'!M24-'HeuresFonctionEQ-ValAffich'!M23)</f>
        <v>0</v>
      </c>
      <c r="N22" s="185">
        <f>IF('HeuresFonctionEQ-ValAffich'!N24="","-",'HeuresFonctionEQ-ValAffich'!N24)</f>
        <v>0.44332501292228699</v>
      </c>
      <c r="O22" s="147">
        <f>IF(OR('HeuresFonctionEQ-ValAffich'!O24="",'HeuresFonctionEQ-ValAffich'!O23=""),"-",'HeuresFonctionEQ-ValAffich'!O24-'HeuresFonctionEQ-ValAffich'!O23)</f>
        <v>0</v>
      </c>
      <c r="P22" s="147">
        <f>IF(OR('HeuresFonctionEQ-ValAffich'!P24="",'HeuresFonctionEQ-ValAffich'!P23=""),"-",'HeuresFonctionEQ-ValAffich'!P24-'HeuresFonctionEQ-ValAffich'!P23)</f>
        <v>0</v>
      </c>
      <c r="Q22" s="147">
        <f>IF(OR('HeuresFonctionEQ-ValAffich'!Q24="",'HeuresFonctionEQ-ValAffich'!Q23=""),"-",'HeuresFonctionEQ-ValAffich'!Q24-'HeuresFonctionEQ-ValAffich'!Q23)</f>
        <v>0</v>
      </c>
      <c r="R22" s="147">
        <f>IF(OR('HeuresFonctionEQ-ValAffich'!R24="",'HeuresFonctionEQ-ValAffich'!R23=""),"-",'HeuresFonctionEQ-ValAffich'!R24-'HeuresFonctionEQ-ValAffich'!R23)</f>
        <v>0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24</v>
      </c>
      <c r="U22" s="147">
        <f>IF(OR('HeuresFonctionEQ-ValAffich'!U24="",'HeuresFonctionEQ-ValAffich'!U23=""),"-",'HeuresFonctionEQ-ValAffich'!U24-'HeuresFonctionEQ-ValAffich'!U23)</f>
        <v>0</v>
      </c>
      <c r="V22" s="185">
        <f>IF('HeuresFonctionEQ-ValAffich'!V24="","-",'HeuresFonctionEQ-ValAffich'!V24)</f>
        <v>0.45294690132141113</v>
      </c>
      <c r="W22" s="147">
        <f>IF(OR('HeuresFonctionEQ-ValAffich'!W24="",'HeuresFonctionEQ-ValAffich'!W23=""),"-",'HeuresFonctionEQ-ValAffich'!W24-'HeuresFonctionEQ-ValAffich'!W23)</f>
        <v>0</v>
      </c>
      <c r="X22" s="147">
        <f>IF(OR('HeuresFonctionEQ-ValAffich'!X24="",'HeuresFonctionEQ-ValAffich'!X23=""),"-",'HeuresFonctionEQ-ValAffich'!X24-'HeuresFonctionEQ-ValAffich'!X23)</f>
        <v>0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0</v>
      </c>
      <c r="AF22" s="147">
        <f>IF(OR('HeuresFonctionEQ-ValAffich'!AF24="",'HeuresFonctionEQ-ValAffich'!AF23=""),"-",'HeuresFonctionEQ-ValAffich'!AF24-'HeuresFonctionEQ-ValAffich'!AF23)</f>
        <v>0</v>
      </c>
      <c r="AG22" s="147">
        <f>IF(OR('HeuresFonctionEQ-ValAffich'!AG24="",'HeuresFonctionEQ-ValAffich'!AG23=""),"-",'HeuresFonctionEQ-ValAffich'!AG24-'HeuresFonctionEQ-ValAffich'!AG23)</f>
        <v>0</v>
      </c>
      <c r="AH22" s="147">
        <f>IF(OR('HeuresFonctionEQ-ValAffich'!AH24="",'HeuresFonctionEQ-ValAffich'!AH23=""),"-",'HeuresFonctionEQ-ValAffich'!AH24-'HeuresFonctionEQ-ValAffich'!AH23)</f>
        <v>0</v>
      </c>
      <c r="AI22" s="147">
        <f>IF(OR('HeuresFonctionEQ-ValAffich'!AI24="",'HeuresFonctionEQ-ValAffich'!AI23=""),"-",'HeuresFonctionEQ-ValAffich'!AI24-'HeuresFonctionEQ-ValAffich'!AI23)</f>
        <v>0</v>
      </c>
      <c r="AJ22" s="147">
        <f>IF(OR('HeuresFonctionEQ-ValAffich'!AJ24="",'HeuresFonctionEQ-ValAffich'!AJ23=""),"-",'HeuresFonctionEQ-ValAffich'!AJ24-'HeuresFonctionEQ-ValAffich'!AJ23)</f>
        <v>0</v>
      </c>
      <c r="AK22" s="147">
        <f>IF(OR('HeuresFonctionEQ-ValAffich'!AK24="",'HeuresFonctionEQ-ValAffich'!AK23=""),"-",'HeuresFonctionEQ-ValAffich'!AK24-'HeuresFonctionEQ-ValAffich'!AK23)</f>
        <v>0</v>
      </c>
      <c r="AL22" s="147">
        <f>IF(OR('HeuresFonctionEQ-ValAffich'!AL24="",'HeuresFonctionEQ-ValAffich'!AL23=""),"-",'HeuresFonctionEQ-ValAffich'!AL24-'HeuresFonctionEQ-ValAffich'!AL23)</f>
        <v>0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0</v>
      </c>
      <c r="AO22" s="147">
        <f>IF(OR('HeuresFonctionEQ-ValAffich'!AO24="",'HeuresFonctionEQ-ValAffich'!AO23=""),"-",'HeuresFonctionEQ-ValAffich'!AO24-'HeuresFonctionEQ-ValAffich'!AO23)</f>
        <v>0</v>
      </c>
      <c r="AP22" s="147">
        <f>IF(OR('HeuresFonctionEQ-ValAffich'!AP24="",'HeuresFonctionEQ-ValAffich'!AP23=""),"-",'HeuresFonctionEQ-ValAffich'!AP24-'HeuresFonctionEQ-ValAffich'!AP23)</f>
        <v>0</v>
      </c>
      <c r="AQ22" s="147">
        <f>IF(OR('HeuresFonctionEQ-ValAffich'!AQ24="",'HeuresFonctionEQ-ValAffich'!AQ23=""),"-",'HeuresFonctionEQ-ValAffich'!AQ24-'HeuresFonctionEQ-ValAffich'!AQ23)</f>
        <v>10</v>
      </c>
      <c r="AR22" s="147">
        <f>IF(OR('HeuresFonctionEQ-ValAffich'!AR24="",'HeuresFonctionEQ-ValAffich'!AR23=""),"-",'HeuresFonctionEQ-ValAffich'!AR24-'HeuresFonctionEQ-ValAffich'!AR23)</f>
        <v>9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700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3</v>
      </c>
      <c r="C23" s="147">
        <f>IF(OR('HeuresFonctionEQ-ValAffich'!C25="",'HeuresFonctionEQ-ValAffich'!C24=""),"-",'HeuresFonctionEQ-ValAffich'!C25-'HeuresFonctionEQ-ValAffich'!C24)</f>
        <v>3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0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17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10</v>
      </c>
      <c r="K23" s="147">
        <f>IF(OR('HeuresFonctionEQ-ValAffich'!K25="",'HeuresFonctionEQ-ValAffich'!K24=""),"-",'HeuresFonctionEQ-ValAffich'!K25-'HeuresFonctionEQ-ValAffich'!K24)</f>
        <v>14</v>
      </c>
      <c r="L23" s="147">
        <f>IF(OR('HeuresFonctionEQ-ValAffich'!L25="",'HeuresFonctionEQ-ValAffich'!L24=""),"-",'HeuresFonctionEQ-ValAffich'!L25-'HeuresFonctionEQ-ValAffich'!L24)</f>
        <v>24</v>
      </c>
      <c r="M23" s="147">
        <f>IF(OR('HeuresFonctionEQ-ValAffich'!M25="",'HeuresFonctionEQ-ValAffich'!M24=""),"-",'HeuresFonctionEQ-ValAffich'!M25-'HeuresFonctionEQ-ValAffich'!M24)</f>
        <v>0</v>
      </c>
      <c r="N23" s="185">
        <f>IF('HeuresFonctionEQ-ValAffich'!N25="","-",'HeuresFonctionEQ-ValAffich'!N25)</f>
        <v>0.44391641020774841</v>
      </c>
      <c r="O23" s="147">
        <f>IF(OR('HeuresFonctionEQ-ValAffich'!O25="",'HeuresFonctionEQ-ValAffich'!O24=""),"-",'HeuresFonctionEQ-ValAffich'!O25-'HeuresFonctionEQ-ValAffich'!O24)</f>
        <v>0</v>
      </c>
      <c r="P23" s="147">
        <f>IF(OR('HeuresFonctionEQ-ValAffich'!P25="",'HeuresFonctionEQ-ValAffich'!P24=""),"-",'HeuresFonctionEQ-ValAffich'!P25-'HeuresFonctionEQ-ValAffich'!P24)</f>
        <v>0</v>
      </c>
      <c r="Q23" s="147">
        <f>IF(OR('HeuresFonctionEQ-ValAffich'!Q25="",'HeuresFonctionEQ-ValAffich'!Q24=""),"-",'HeuresFonctionEQ-ValAffich'!Q25-'HeuresFonctionEQ-ValAffich'!Q24)</f>
        <v>0</v>
      </c>
      <c r="R23" s="147">
        <f>IF(OR('HeuresFonctionEQ-ValAffich'!R25="",'HeuresFonctionEQ-ValAffich'!R24=""),"-",'HeuresFonctionEQ-ValAffich'!R25-'HeuresFonctionEQ-ValAffich'!R24)</f>
        <v>0</v>
      </c>
      <c r="S23" s="147">
        <f>IF(OR('HeuresFonctionEQ-ValAffich'!S25="",'HeuresFonctionEQ-ValAffich'!S24=""),"-",'HeuresFonctionEQ-ValAffich'!S25-'HeuresFonctionEQ-ValAffich'!S24)</f>
        <v>0</v>
      </c>
      <c r="T23" s="147">
        <f>IF(OR('HeuresFonctionEQ-ValAffich'!T25="",'HeuresFonctionEQ-ValAffich'!T24=""),"-",'HeuresFonctionEQ-ValAffich'!T25-'HeuresFonctionEQ-ValAffich'!T24)</f>
        <v>24</v>
      </c>
      <c r="U23" s="147">
        <f>IF(OR('HeuresFonctionEQ-ValAffich'!U25="",'HeuresFonctionEQ-ValAffich'!U24=""),"-",'HeuresFonctionEQ-ValAffich'!U25-'HeuresFonctionEQ-ValAffich'!U24)</f>
        <v>0</v>
      </c>
      <c r="V23" s="185">
        <f>IF('HeuresFonctionEQ-ValAffich'!V25="","-",'HeuresFonctionEQ-ValAffich'!V25)</f>
        <v>0.45381280779838562</v>
      </c>
      <c r="W23" s="147">
        <f>IF(OR('HeuresFonctionEQ-ValAffich'!W25="",'HeuresFonctionEQ-ValAffich'!W24=""),"-",'HeuresFonctionEQ-ValAffich'!W25-'HeuresFonctionEQ-ValAffich'!W24)</f>
        <v>0</v>
      </c>
      <c r="X23" s="147">
        <f>IF(OR('HeuresFonctionEQ-ValAffich'!X25="",'HeuresFonctionEQ-ValAffich'!X24=""),"-",'HeuresFonctionEQ-ValAffich'!X25-'HeuresFonctionEQ-ValAffich'!X24)</f>
        <v>0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0</v>
      </c>
      <c r="AB23" s="147">
        <f>IF(OR('HeuresFonctionEQ-ValAffich'!AB25="",'HeuresFonctionEQ-ValAffich'!AB24=""),"-",'HeuresFonctionEQ-ValAffich'!AB25-'HeuresFonctionEQ-ValAffich'!AB24)</f>
        <v>0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0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0</v>
      </c>
      <c r="AO23" s="147">
        <f>IF(OR('HeuresFonctionEQ-ValAffich'!AO25="",'HeuresFonctionEQ-ValAffich'!AO24=""),"-",'HeuresFonctionEQ-ValAffich'!AO25-'HeuresFonctionEQ-ValAffich'!AO24)</f>
        <v>0</v>
      </c>
      <c r="AP23" s="147">
        <f>IF(OR('HeuresFonctionEQ-ValAffich'!AP25="",'HeuresFonctionEQ-ValAffich'!AP24=""),"-",'HeuresFonctionEQ-ValAffich'!AP25-'HeuresFonctionEQ-ValAffich'!AP24)</f>
        <v>0</v>
      </c>
      <c r="AQ23" s="147">
        <f>IF(OR('HeuresFonctionEQ-ValAffich'!AQ25="",'HeuresFonctionEQ-ValAffich'!AQ24=""),"-",'HeuresFonctionEQ-ValAffich'!AQ25-'HeuresFonctionEQ-ValAffich'!AQ24)</f>
        <v>9</v>
      </c>
      <c r="AR23" s="147">
        <f>IF(OR('HeuresFonctionEQ-ValAffich'!AR25="",'HeuresFonctionEQ-ValAffich'!AR24=""),"-",'HeuresFonctionEQ-ValAffich'!AR25-'HeuresFonctionEQ-ValAffich'!AR24)</f>
        <v>10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703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1</v>
      </c>
      <c r="C24" s="147">
        <f>IF(OR('HeuresFonctionEQ-ValAffich'!C26="",'HeuresFonctionEQ-ValAffich'!C25=""),"-",'HeuresFonctionEQ-ValAffich'!C26-'HeuresFonctionEQ-ValAffich'!C25)</f>
        <v>1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12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12</v>
      </c>
      <c r="M24" s="147">
        <f>IF(OR('HeuresFonctionEQ-ValAffich'!M26="",'HeuresFonctionEQ-ValAffich'!M25=""),"-",'HeuresFonctionEQ-ValAffich'!M26-'HeuresFonctionEQ-ValAffich'!M25)</f>
        <v>12</v>
      </c>
      <c r="N24" s="185">
        <f>IF('HeuresFonctionEQ-ValAffich'!N26="","-",'HeuresFonctionEQ-ValAffich'!N26)</f>
        <v>0.44495901465415955</v>
      </c>
      <c r="O24" s="147">
        <f>IF(OR('HeuresFonctionEQ-ValAffich'!O26="",'HeuresFonctionEQ-ValAffich'!O25=""),"-",'HeuresFonctionEQ-ValAffich'!O26-'HeuresFonctionEQ-ValAffich'!O25)</f>
        <v>0</v>
      </c>
      <c r="P24" s="147">
        <f>IF(OR('HeuresFonctionEQ-ValAffich'!P26="",'HeuresFonctionEQ-ValAffich'!P25=""),"-",'HeuresFonctionEQ-ValAffich'!P26-'HeuresFonctionEQ-ValAffich'!P25)</f>
        <v>0</v>
      </c>
      <c r="Q24" s="147">
        <f>IF(OR('HeuresFonctionEQ-ValAffich'!Q26="",'HeuresFonctionEQ-ValAffich'!Q25=""),"-",'HeuresFonctionEQ-ValAffich'!Q26-'HeuresFonctionEQ-ValAffich'!Q25)</f>
        <v>0</v>
      </c>
      <c r="R24" s="147">
        <f>IF(OR('HeuresFonctionEQ-ValAffich'!R26="",'HeuresFonctionEQ-ValAffich'!R25=""),"-",'HeuresFonctionEQ-ValAffich'!R26-'HeuresFonctionEQ-ValAffich'!R25)</f>
        <v>0</v>
      </c>
      <c r="S24" s="147">
        <f>IF(OR('HeuresFonctionEQ-ValAffich'!S26="",'HeuresFonctionEQ-ValAffich'!S25=""),"-",'HeuresFonctionEQ-ValAffich'!S26-'HeuresFonctionEQ-ValAffich'!S25)</f>
        <v>0</v>
      </c>
      <c r="T24" s="147">
        <f>IF(OR('HeuresFonctionEQ-ValAffich'!T26="",'HeuresFonctionEQ-ValAffich'!T25=""),"-",'HeuresFonctionEQ-ValAffich'!T26-'HeuresFonctionEQ-ValAffich'!T25)</f>
        <v>24</v>
      </c>
      <c r="U24" s="147">
        <f>IF(OR('HeuresFonctionEQ-ValAffich'!U26="",'HeuresFonctionEQ-ValAffich'!U25=""),"-",'HeuresFonctionEQ-ValAffich'!U26-'HeuresFonctionEQ-ValAffich'!U25)</f>
        <v>0</v>
      </c>
      <c r="V24" s="185">
        <f>IF('HeuresFonctionEQ-ValAffich'!V26="","-",'HeuresFonctionEQ-ValAffich'!V26)</f>
        <v>0.45383670926094055</v>
      </c>
      <c r="W24" s="147">
        <f>IF(OR('HeuresFonctionEQ-ValAffich'!W26="",'HeuresFonctionEQ-ValAffich'!W25=""),"-",'HeuresFonctionEQ-ValAffich'!W26-'HeuresFonctionEQ-ValAffich'!W25)</f>
        <v>0</v>
      </c>
      <c r="X24" s="147">
        <f>IF(OR('HeuresFonctionEQ-ValAffich'!X26="",'HeuresFonctionEQ-ValAffich'!X25=""),"-",'HeuresFonctionEQ-ValAffich'!X26-'HeuresFonctionEQ-ValAffich'!X25)</f>
        <v>0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0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0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0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0</v>
      </c>
      <c r="AN24" s="147">
        <f>IF(OR('HeuresFonctionEQ-ValAffich'!AN26="",'HeuresFonctionEQ-ValAffich'!AN25=""),"-",'HeuresFonctionEQ-ValAffich'!AN26-'HeuresFonctionEQ-ValAffich'!AN25)</f>
        <v>0</v>
      </c>
      <c r="AO24" s="147">
        <f>IF(OR('HeuresFonctionEQ-ValAffich'!AO26="",'HeuresFonctionEQ-ValAffich'!AO25=""),"-",'HeuresFonctionEQ-ValAffich'!AO26-'HeuresFonctionEQ-ValAffich'!AO25)</f>
        <v>0</v>
      </c>
      <c r="AP24" s="147">
        <f>IF(OR('HeuresFonctionEQ-ValAffich'!AP26="",'HeuresFonctionEQ-ValAffich'!AP25=""),"-",'HeuresFonctionEQ-ValAffich'!AP26-'HeuresFonctionEQ-ValAffich'!AP25)</f>
        <v>0</v>
      </c>
      <c r="AQ24" s="147">
        <f>IF(OR('HeuresFonctionEQ-ValAffich'!AQ26="",'HeuresFonctionEQ-ValAffich'!AQ25=""),"-",'HeuresFonctionEQ-ValAffich'!AQ26-'HeuresFonctionEQ-ValAffich'!AQ25)</f>
        <v>7</v>
      </c>
      <c r="AR24" s="147">
        <f>IF(OR('HeuresFonctionEQ-ValAffich'!AR26="",'HeuresFonctionEQ-ValAffich'!AR25=""),"-",'HeuresFonctionEQ-ValAffich'!AR26-'HeuresFonctionEQ-ValAffich'!AR25)</f>
        <v>7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706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1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4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24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0</v>
      </c>
      <c r="M25" s="147">
        <f>IF(OR('HeuresFonctionEQ-ValAffich'!M27="",'HeuresFonctionEQ-ValAffich'!M26=""),"-",'HeuresFonctionEQ-ValAffich'!M27-'HeuresFonctionEQ-ValAffich'!M26)</f>
        <v>24</v>
      </c>
      <c r="N25" s="185">
        <f>IF('HeuresFonctionEQ-ValAffich'!N27="","-",'HeuresFonctionEQ-ValAffich'!N27)</f>
        <v>0.4453217089176178</v>
      </c>
      <c r="O25" s="147">
        <f>IF(OR('HeuresFonctionEQ-ValAffich'!O27="",'HeuresFonctionEQ-ValAffich'!O26=""),"-",'HeuresFonctionEQ-ValAffich'!O27-'HeuresFonctionEQ-ValAffich'!O26)</f>
        <v>0</v>
      </c>
      <c r="P25" s="147">
        <f>IF(OR('HeuresFonctionEQ-ValAffich'!P27="",'HeuresFonctionEQ-ValAffich'!P26=""),"-",'HeuresFonctionEQ-ValAffich'!P27-'HeuresFonctionEQ-ValAffich'!P26)</f>
        <v>0</v>
      </c>
      <c r="Q25" s="147">
        <f>IF(OR('HeuresFonctionEQ-ValAffich'!Q27="",'HeuresFonctionEQ-ValAffich'!Q26=""),"-",'HeuresFonctionEQ-ValAffich'!Q27-'HeuresFonctionEQ-ValAffich'!Q26)</f>
        <v>0</v>
      </c>
      <c r="R25" s="147">
        <f>IF(OR('HeuresFonctionEQ-ValAffich'!R27="",'HeuresFonctionEQ-ValAffich'!R26=""),"-",'HeuresFonctionEQ-ValAffich'!R27-'HeuresFonctionEQ-ValAffich'!R26)</f>
        <v>0</v>
      </c>
      <c r="S25" s="147">
        <f>IF(OR('HeuresFonctionEQ-ValAffich'!S27="",'HeuresFonctionEQ-ValAffich'!S26=""),"-",'HeuresFonctionEQ-ValAffich'!S27-'HeuresFonctionEQ-ValAffich'!S26)</f>
        <v>0</v>
      </c>
      <c r="T25" s="147">
        <f>IF(OR('HeuresFonctionEQ-ValAffich'!T27="",'HeuresFonctionEQ-ValAffich'!T26=""),"-",'HeuresFonctionEQ-ValAffich'!T27-'HeuresFonctionEQ-ValAffich'!T26)</f>
        <v>24</v>
      </c>
      <c r="U25" s="147">
        <f>IF(OR('HeuresFonctionEQ-ValAffich'!U27="",'HeuresFonctionEQ-ValAffich'!U26=""),"-",'HeuresFonctionEQ-ValAffich'!U27-'HeuresFonctionEQ-ValAffich'!U26)</f>
        <v>0</v>
      </c>
      <c r="V25" s="185">
        <f>IF('HeuresFonctionEQ-ValAffich'!V27="","-",'HeuresFonctionEQ-ValAffich'!V27)</f>
        <v>0.45361921191215515</v>
      </c>
      <c r="W25" s="147">
        <f>IF(OR('HeuresFonctionEQ-ValAffich'!W27="",'HeuresFonctionEQ-ValAffich'!W26=""),"-",'HeuresFonctionEQ-ValAffich'!W27-'HeuresFonctionEQ-ValAffich'!W26)</f>
        <v>0</v>
      </c>
      <c r="X25" s="147">
        <f>IF(OR('HeuresFonctionEQ-ValAffich'!X27="",'HeuresFonctionEQ-ValAffich'!X26=""),"-",'HeuresFonctionEQ-ValAffich'!X27-'HeuresFonctionEQ-ValAffich'!X26)</f>
        <v>0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0</v>
      </c>
      <c r="AA25" s="147">
        <f>IF(OR('HeuresFonctionEQ-ValAffich'!AA27="",'HeuresFonctionEQ-ValAffich'!AA26=""),"-",'HeuresFonctionEQ-ValAffich'!AA27-'HeuresFonctionEQ-ValAffich'!AA26)</f>
        <v>0</v>
      </c>
      <c r="AB25" s="147">
        <f>IF(OR('HeuresFonctionEQ-ValAffich'!AB27="",'HeuresFonctionEQ-ValAffich'!AB26=""),"-",'HeuresFonctionEQ-ValAffich'!AB27-'HeuresFonctionEQ-ValAffich'!AB26)</f>
        <v>0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0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0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0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0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0</v>
      </c>
      <c r="AO25" s="147">
        <f>IF(OR('HeuresFonctionEQ-ValAffich'!AO27="",'HeuresFonctionEQ-ValAffich'!AO26=""),"-",'HeuresFonctionEQ-ValAffich'!AO27-'HeuresFonctionEQ-ValAffich'!AO26)</f>
        <v>0</v>
      </c>
      <c r="AP25" s="147">
        <f>IF(OR('HeuresFonctionEQ-ValAffich'!AP27="",'HeuresFonctionEQ-ValAffich'!AP26=""),"-",'HeuresFonctionEQ-ValAffich'!AP27-'HeuresFonctionEQ-ValAffich'!AP26)</f>
        <v>0</v>
      </c>
      <c r="AQ25" s="147">
        <f>IF(OR('HeuresFonctionEQ-ValAffich'!AQ27="",'HeuresFonctionEQ-ValAffich'!AQ26=""),"-",'HeuresFonctionEQ-ValAffich'!AQ27-'HeuresFonctionEQ-ValAffich'!AQ26)</f>
        <v>2</v>
      </c>
      <c r="AR25" s="147">
        <f>IF(OR('HeuresFonctionEQ-ValAffich'!AR27="",'HeuresFonctionEQ-ValAffich'!AR26=""),"-",'HeuresFonctionEQ-ValAffich'!AR27-'HeuresFonctionEQ-ValAffich'!AR26)</f>
        <v>1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0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691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1</v>
      </c>
      <c r="C26" s="147">
        <f>IF(OR('HeuresFonctionEQ-ValAffich'!C28="",'HeuresFonctionEQ-ValAffich'!C27=""),"-",'HeuresFonctionEQ-ValAffich'!C28-'HeuresFonctionEQ-ValAffich'!C27)</f>
        <v>0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11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24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0</v>
      </c>
      <c r="M26" s="147">
        <f>IF(OR('HeuresFonctionEQ-ValAffich'!M28="",'HeuresFonctionEQ-ValAffich'!M27=""),"-",'HeuresFonctionEQ-ValAffich'!M28-'HeuresFonctionEQ-ValAffich'!M27)</f>
        <v>24</v>
      </c>
      <c r="N26" s="185">
        <f>IF('HeuresFonctionEQ-ValAffich'!N28="","-",'HeuresFonctionEQ-ValAffich'!N28)</f>
        <v>0.44142851233482361</v>
      </c>
      <c r="O26" s="147">
        <f>IF(OR('HeuresFonctionEQ-ValAffich'!O28="",'HeuresFonctionEQ-ValAffich'!O27=""),"-",'HeuresFonctionEQ-ValAffich'!O28-'HeuresFonctionEQ-ValAffich'!O27)</f>
        <v>0</v>
      </c>
      <c r="P26" s="147">
        <f>IF(OR('HeuresFonctionEQ-ValAffich'!P28="",'HeuresFonctionEQ-ValAffich'!P27=""),"-",'HeuresFonctionEQ-ValAffich'!P28-'HeuresFonctionEQ-ValAffich'!P27)</f>
        <v>0</v>
      </c>
      <c r="Q26" s="147">
        <f>IF(OR('HeuresFonctionEQ-ValAffich'!Q28="",'HeuresFonctionEQ-ValAffich'!Q27=""),"-",'HeuresFonctionEQ-ValAffich'!Q28-'HeuresFonctionEQ-ValAffich'!Q27)</f>
        <v>0</v>
      </c>
      <c r="R26" s="147">
        <f>IF(OR('HeuresFonctionEQ-ValAffich'!R28="",'HeuresFonctionEQ-ValAffich'!R27=""),"-",'HeuresFonctionEQ-ValAffich'!R28-'HeuresFonctionEQ-ValAffich'!R27)</f>
        <v>0</v>
      </c>
      <c r="S26" s="147">
        <f>IF(OR('HeuresFonctionEQ-ValAffich'!S28="",'HeuresFonctionEQ-ValAffich'!S27=""),"-",'HeuresFonctionEQ-ValAffich'!S28-'HeuresFonctionEQ-ValAffich'!S27)</f>
        <v>0</v>
      </c>
      <c r="T26" s="147">
        <f>IF(OR('HeuresFonctionEQ-ValAffich'!T28="",'HeuresFonctionEQ-ValAffich'!T27=""),"-",'HeuresFonctionEQ-ValAffich'!T28-'HeuresFonctionEQ-ValAffich'!T27)</f>
        <v>24</v>
      </c>
      <c r="U26" s="147">
        <f>IF(OR('HeuresFonctionEQ-ValAffich'!U28="",'HeuresFonctionEQ-ValAffich'!U27=""),"-",'HeuresFonctionEQ-ValAffich'!U28-'HeuresFonctionEQ-ValAffich'!U27)</f>
        <v>0</v>
      </c>
      <c r="V26" s="185">
        <f>IF('HeuresFonctionEQ-ValAffich'!V28="","-",'HeuresFonctionEQ-ValAffich'!V28)</f>
        <v>0.45296201109886169</v>
      </c>
      <c r="W26" s="147">
        <f>IF(OR('HeuresFonctionEQ-ValAffich'!W28="",'HeuresFonctionEQ-ValAffich'!W27=""),"-",'HeuresFonctionEQ-ValAffich'!W28-'HeuresFonctionEQ-ValAffich'!W27)</f>
        <v>0</v>
      </c>
      <c r="X26" s="147">
        <f>IF(OR('HeuresFonctionEQ-ValAffich'!X28="",'HeuresFonctionEQ-ValAffich'!X27=""),"-",'HeuresFonctionEQ-ValAffich'!X28-'HeuresFonctionEQ-ValAffich'!X27)</f>
        <v>0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0</v>
      </c>
      <c r="AA26" s="147">
        <f>IF(OR('HeuresFonctionEQ-ValAffich'!AA28="",'HeuresFonctionEQ-ValAffich'!AA27=""),"-",'HeuresFonctionEQ-ValAffich'!AA28-'HeuresFonctionEQ-ValAffich'!AA27)</f>
        <v>0</v>
      </c>
      <c r="AB26" s="147">
        <f>IF(OR('HeuresFonctionEQ-ValAffich'!AB28="",'HeuresFonctionEQ-ValAffich'!AB27=""),"-",'HeuresFonctionEQ-ValAffich'!AB28-'HeuresFonctionEQ-ValAffich'!AB27)</f>
        <v>0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0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0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0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0</v>
      </c>
      <c r="AM26" s="147">
        <f>IF(OR('HeuresFonctionEQ-ValAffich'!AM28="",'HeuresFonctionEQ-ValAffich'!AM27=""),"-",'HeuresFonctionEQ-ValAffich'!AM28-'HeuresFonctionEQ-ValAffich'!AM27)</f>
        <v>0</v>
      </c>
      <c r="AN26" s="147">
        <f>IF(OR('HeuresFonctionEQ-ValAffich'!AN28="",'HeuresFonctionEQ-ValAffich'!AN27=""),"-",'HeuresFonctionEQ-ValAffich'!AN28-'HeuresFonctionEQ-ValAffich'!AN27)</f>
        <v>0</v>
      </c>
      <c r="AO26" s="147">
        <f>IF(OR('HeuresFonctionEQ-ValAffich'!AO28="",'HeuresFonctionEQ-ValAffich'!AO27=""),"-",'HeuresFonctionEQ-ValAffich'!AO28-'HeuresFonctionEQ-ValAffich'!AO27)</f>
        <v>0</v>
      </c>
      <c r="AP26" s="147">
        <f>IF(OR('HeuresFonctionEQ-ValAffich'!AP28="",'HeuresFonctionEQ-ValAffich'!AP27=""),"-",'HeuresFonctionEQ-ValAffich'!AP28-'HeuresFonctionEQ-ValAffich'!AP27)</f>
        <v>0</v>
      </c>
      <c r="AQ26" s="147">
        <f>IF(OR('HeuresFonctionEQ-ValAffich'!AQ28="",'HeuresFonctionEQ-ValAffich'!AQ27=""),"-",'HeuresFonctionEQ-ValAffich'!AQ28-'HeuresFonctionEQ-ValAffich'!AQ27)</f>
        <v>6</v>
      </c>
      <c r="AR26" s="147">
        <f>IF(OR('HeuresFonctionEQ-ValAffich'!AR28="",'HeuresFonctionEQ-ValAffich'!AR27=""),"-",'HeuresFonctionEQ-ValAffich'!AR28-'HeuresFonctionEQ-ValAffich'!AR27)</f>
        <v>7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740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0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13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24</v>
      </c>
      <c r="K27" s="147">
        <f>IF(OR('HeuresFonctionEQ-ValAffich'!K29="",'HeuresFonctionEQ-ValAffich'!K28=""),"-",'HeuresFonctionEQ-ValAffich'!K29-'HeuresFonctionEQ-ValAffich'!K28)</f>
        <v>0</v>
      </c>
      <c r="L27" s="147">
        <f>IF(OR('HeuresFonctionEQ-ValAffich'!L29="",'HeuresFonctionEQ-ValAffich'!L28=""),"-",'HeuresFonctionEQ-ValAffich'!L29-'HeuresFonctionEQ-ValAffich'!L28)</f>
        <v>0</v>
      </c>
      <c r="M27" s="147">
        <f>IF(OR('HeuresFonctionEQ-ValAffich'!M29="",'HeuresFonctionEQ-ValAffich'!M28=""),"-",'HeuresFonctionEQ-ValAffich'!M29-'HeuresFonctionEQ-ValAffich'!M28)</f>
        <v>23</v>
      </c>
      <c r="N27" s="185">
        <f>IF('HeuresFonctionEQ-ValAffich'!N29="","-",'HeuresFonctionEQ-ValAffich'!N29)</f>
        <v>0.43420928716659546</v>
      </c>
      <c r="O27" s="147">
        <f>IF(OR('HeuresFonctionEQ-ValAffich'!O29="",'HeuresFonctionEQ-ValAffich'!O28=""),"-",'HeuresFonctionEQ-ValAffich'!O29-'HeuresFonctionEQ-ValAffich'!O28)</f>
        <v>0</v>
      </c>
      <c r="P27" s="147">
        <f>IF(OR('HeuresFonctionEQ-ValAffich'!P29="",'HeuresFonctionEQ-ValAffich'!P28=""),"-",'HeuresFonctionEQ-ValAffich'!P29-'HeuresFonctionEQ-ValAffich'!P28)</f>
        <v>0</v>
      </c>
      <c r="Q27" s="147">
        <f>IF(OR('HeuresFonctionEQ-ValAffich'!Q29="",'HeuresFonctionEQ-ValAffich'!Q28=""),"-",'HeuresFonctionEQ-ValAffich'!Q29-'HeuresFonctionEQ-ValAffich'!Q28)</f>
        <v>0</v>
      </c>
      <c r="R27" s="147">
        <f>IF(OR('HeuresFonctionEQ-ValAffich'!R29="",'HeuresFonctionEQ-ValAffich'!R28=""),"-",'HeuresFonctionEQ-ValAffich'!R29-'HeuresFonctionEQ-ValAffich'!R28)</f>
        <v>0</v>
      </c>
      <c r="S27" s="147">
        <f>IF(OR('HeuresFonctionEQ-ValAffich'!S29="",'HeuresFonctionEQ-ValAffich'!S28=""),"-",'HeuresFonctionEQ-ValAffich'!S29-'HeuresFonctionEQ-ValAffich'!S28)</f>
        <v>0</v>
      </c>
      <c r="T27" s="147">
        <f>IF(OR('HeuresFonctionEQ-ValAffich'!T29="",'HeuresFonctionEQ-ValAffich'!T28=""),"-",'HeuresFonctionEQ-ValAffich'!T29-'HeuresFonctionEQ-ValAffich'!T28)</f>
        <v>24</v>
      </c>
      <c r="U27" s="147">
        <f>IF(OR('HeuresFonctionEQ-ValAffich'!U29="",'HeuresFonctionEQ-ValAffich'!U28=""),"-",'HeuresFonctionEQ-ValAffich'!U29-'HeuresFonctionEQ-ValAffich'!U28)</f>
        <v>0</v>
      </c>
      <c r="V27" s="185">
        <f>IF('HeuresFonctionEQ-ValAffich'!V29="","-",'HeuresFonctionEQ-ValAffich'!V29)</f>
        <v>0.44505751132965088</v>
      </c>
      <c r="W27" s="147">
        <f>IF(OR('HeuresFonctionEQ-ValAffich'!W29="",'HeuresFonctionEQ-ValAffich'!W28=""),"-",'HeuresFonctionEQ-ValAffich'!W29-'HeuresFonctionEQ-ValAffich'!W28)</f>
        <v>0</v>
      </c>
      <c r="X27" s="147">
        <f>IF(OR('HeuresFonctionEQ-ValAffich'!X29="",'HeuresFonctionEQ-ValAffich'!X28=""),"-",'HeuresFonctionEQ-ValAffich'!X29-'HeuresFonctionEQ-ValAffich'!X28)</f>
        <v>0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0</v>
      </c>
      <c r="AA27" s="147">
        <f>IF(OR('HeuresFonctionEQ-ValAffich'!AA29="",'HeuresFonctionEQ-ValAffich'!AA28=""),"-",'HeuresFonctionEQ-ValAffich'!AA29-'HeuresFonctionEQ-ValAffich'!AA28)</f>
        <v>0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0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0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0</v>
      </c>
      <c r="AP27" s="147">
        <f>IF(OR('HeuresFonctionEQ-ValAffich'!AP29="",'HeuresFonctionEQ-ValAffich'!AP28=""),"-",'HeuresFonctionEQ-ValAffich'!AP29-'HeuresFonctionEQ-ValAffich'!AP28)</f>
        <v>0</v>
      </c>
      <c r="AQ27" s="147">
        <f>IF(OR('HeuresFonctionEQ-ValAffich'!AQ29="",'HeuresFonctionEQ-ValAffich'!AQ28=""),"-",'HeuresFonctionEQ-ValAffich'!AQ29-'HeuresFonctionEQ-ValAffich'!AQ28)</f>
        <v>7</v>
      </c>
      <c r="AR27" s="147">
        <f>IF(OR('HeuresFonctionEQ-ValAffich'!AR29="",'HeuresFonctionEQ-ValAffich'!AR28=""),"-",'HeuresFonctionEQ-ValAffich'!AR29-'HeuresFonctionEQ-ValAffich'!AR28)</f>
        <v>7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547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1</v>
      </c>
      <c r="C28" s="147">
        <f>IF(OR('HeuresFonctionEQ-ValAffich'!C30="",'HeuresFonctionEQ-ValAffich'!C29=""),"-",'HeuresFonctionEQ-ValAffich'!C30-'HeuresFonctionEQ-ValAffich'!C29)</f>
        <v>0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6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24</v>
      </c>
      <c r="K28" s="147">
        <f>IF(OR('HeuresFonctionEQ-ValAffich'!K30="",'HeuresFonctionEQ-ValAffich'!K29=""),"-",'HeuresFonctionEQ-ValAffich'!K30-'HeuresFonctionEQ-ValAffich'!K29)</f>
        <v>0</v>
      </c>
      <c r="L28" s="147">
        <f>IF(OR('HeuresFonctionEQ-ValAffich'!L30="",'HeuresFonctionEQ-ValAffich'!L29=""),"-",'HeuresFonctionEQ-ValAffich'!L30-'HeuresFonctionEQ-ValAffich'!L29)</f>
        <v>0</v>
      </c>
      <c r="M28" s="147">
        <f>IF(OR('HeuresFonctionEQ-ValAffich'!M30="",'HeuresFonctionEQ-ValAffich'!M29=""),"-",'HeuresFonctionEQ-ValAffich'!M30-'HeuresFonctionEQ-ValAffich'!M29)</f>
        <v>20</v>
      </c>
      <c r="N28" s="185">
        <f>IF('HeuresFonctionEQ-ValAffich'!N30="","-",'HeuresFonctionEQ-ValAffich'!N30)</f>
        <v>0.36640870571136475</v>
      </c>
      <c r="O28" s="147">
        <f>IF(OR('HeuresFonctionEQ-ValAffich'!O30="",'HeuresFonctionEQ-ValAffich'!O29=""),"-",'HeuresFonctionEQ-ValAffich'!O30-'HeuresFonctionEQ-ValAffich'!O29)</f>
        <v>0</v>
      </c>
      <c r="P28" s="147">
        <f>IF(OR('HeuresFonctionEQ-ValAffich'!P30="",'HeuresFonctionEQ-ValAffich'!P29=""),"-",'HeuresFonctionEQ-ValAffich'!P30-'HeuresFonctionEQ-ValAffich'!P29)</f>
        <v>0</v>
      </c>
      <c r="Q28" s="147">
        <f>IF(OR('HeuresFonctionEQ-ValAffich'!Q30="",'HeuresFonctionEQ-ValAffich'!Q29=""),"-",'HeuresFonctionEQ-ValAffich'!Q30-'HeuresFonctionEQ-ValAffich'!Q29)</f>
        <v>0</v>
      </c>
      <c r="R28" s="147">
        <f>IF(OR('HeuresFonctionEQ-ValAffich'!R30="",'HeuresFonctionEQ-ValAffich'!R29=""),"-",'HeuresFonctionEQ-ValAffich'!R30-'HeuresFonctionEQ-ValAffich'!R29)</f>
        <v>0</v>
      </c>
      <c r="S28" s="147">
        <f>IF(OR('HeuresFonctionEQ-ValAffich'!S30="",'HeuresFonctionEQ-ValAffich'!S29=""),"-",'HeuresFonctionEQ-ValAffich'!S30-'HeuresFonctionEQ-ValAffich'!S29)</f>
        <v>0</v>
      </c>
      <c r="T28" s="147">
        <f>IF(OR('HeuresFonctionEQ-ValAffich'!T30="",'HeuresFonctionEQ-ValAffich'!T29=""),"-",'HeuresFonctionEQ-ValAffich'!T30-'HeuresFonctionEQ-ValAffich'!T29)</f>
        <v>20</v>
      </c>
      <c r="U28" s="147">
        <f>IF(OR('HeuresFonctionEQ-ValAffich'!U30="",'HeuresFonctionEQ-ValAffich'!U29=""),"-",'HeuresFonctionEQ-ValAffich'!U30-'HeuresFonctionEQ-ValAffich'!U29)</f>
        <v>1</v>
      </c>
      <c r="V28" s="185">
        <f>IF('HeuresFonctionEQ-ValAffich'!V30="","-",'HeuresFonctionEQ-ValAffich'!V30)</f>
        <v>0.37371951341629028</v>
      </c>
      <c r="W28" s="147">
        <f>IF(OR('HeuresFonctionEQ-ValAffich'!W30="",'HeuresFonctionEQ-ValAffich'!W29=""),"-",'HeuresFonctionEQ-ValAffich'!W30-'HeuresFonctionEQ-ValAffich'!W29)</f>
        <v>0</v>
      </c>
      <c r="X28" s="147">
        <f>IF(OR('HeuresFonctionEQ-ValAffich'!X30="",'HeuresFonctionEQ-ValAffich'!X29=""),"-",'HeuresFonctionEQ-ValAffich'!X30-'HeuresFonctionEQ-ValAffich'!X29)</f>
        <v>0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0</v>
      </c>
      <c r="AA28" s="147">
        <f>IF(OR('HeuresFonctionEQ-ValAffich'!AA30="",'HeuresFonctionEQ-ValAffich'!AA29=""),"-",'HeuresFonctionEQ-ValAffich'!AA30-'HeuresFonctionEQ-ValAffich'!AA29)</f>
        <v>0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5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2</v>
      </c>
      <c r="AR28" s="147">
        <f>IF(OR('HeuresFonctionEQ-ValAffich'!AR30="",'HeuresFonctionEQ-ValAffich'!AR29=""),"-",'HeuresFonctionEQ-ValAffich'!AR30-'HeuresFonctionEQ-ValAffich'!AR29)</f>
        <v>2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670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4</v>
      </c>
      <c r="C29" s="147">
        <f>IF(OR('HeuresFonctionEQ-ValAffich'!C31="",'HeuresFonctionEQ-ValAffich'!C30=""),"-",'HeuresFonctionEQ-ValAffich'!C31-'HeuresFonctionEQ-ValAffich'!C30)</f>
        <v>2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7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24</v>
      </c>
      <c r="K29" s="147">
        <f>IF(OR('HeuresFonctionEQ-ValAffich'!K31="",'HeuresFonctionEQ-ValAffich'!K30=""),"-",'HeuresFonctionEQ-ValAffich'!K31-'HeuresFonctionEQ-ValAffich'!K30)</f>
        <v>0</v>
      </c>
      <c r="L29" s="147">
        <f>IF(OR('HeuresFonctionEQ-ValAffich'!L31="",'HeuresFonctionEQ-ValAffich'!L30=""),"-",'HeuresFonctionEQ-ValAffich'!L31-'HeuresFonctionEQ-ValAffich'!L30)</f>
        <v>0</v>
      </c>
      <c r="M29" s="147">
        <f>IF(OR('HeuresFonctionEQ-ValAffich'!M31="",'HeuresFonctionEQ-ValAffich'!M30=""),"-",'HeuresFonctionEQ-ValAffich'!M31-'HeuresFonctionEQ-ValAffich'!M30)</f>
        <v>24</v>
      </c>
      <c r="N29" s="185">
        <f>IF('HeuresFonctionEQ-ValAffich'!N31="","-",'HeuresFonctionEQ-ValAffich'!N31)</f>
        <v>0.44328060746192932</v>
      </c>
      <c r="O29" s="147">
        <f>IF(OR('HeuresFonctionEQ-ValAffich'!O31="",'HeuresFonctionEQ-ValAffich'!O30=""),"-",'HeuresFonctionEQ-ValAffich'!O31-'HeuresFonctionEQ-ValAffich'!O30)</f>
        <v>0</v>
      </c>
      <c r="P29" s="147">
        <f>IF(OR('HeuresFonctionEQ-ValAffich'!P31="",'HeuresFonctionEQ-ValAffich'!P30=""),"-",'HeuresFonctionEQ-ValAffich'!P31-'HeuresFonctionEQ-ValAffich'!P30)</f>
        <v>0</v>
      </c>
      <c r="Q29" s="147">
        <f>IF(OR('HeuresFonctionEQ-ValAffich'!Q31="",'HeuresFonctionEQ-ValAffich'!Q30=""),"-",'HeuresFonctionEQ-ValAffich'!Q31-'HeuresFonctionEQ-ValAffich'!Q30)</f>
        <v>0</v>
      </c>
      <c r="R29" s="147">
        <f>IF(OR('HeuresFonctionEQ-ValAffich'!R31="",'HeuresFonctionEQ-ValAffich'!R30=""),"-",'HeuresFonctionEQ-ValAffich'!R31-'HeuresFonctionEQ-ValAffich'!R30)</f>
        <v>0</v>
      </c>
      <c r="S29" s="147">
        <f>IF(OR('HeuresFonctionEQ-ValAffich'!S31="",'HeuresFonctionEQ-ValAffich'!S30=""),"-",'HeuresFonctionEQ-ValAffich'!S31-'HeuresFonctionEQ-ValAffich'!S30)</f>
        <v>0</v>
      </c>
      <c r="T29" s="147">
        <f>IF(OR('HeuresFonctionEQ-ValAffich'!T31="",'HeuresFonctionEQ-ValAffich'!T30=""),"-",'HeuresFonctionEQ-ValAffich'!T31-'HeuresFonctionEQ-ValAffich'!T30)</f>
        <v>24</v>
      </c>
      <c r="U29" s="147">
        <f>IF(OR('HeuresFonctionEQ-ValAffich'!U31="",'HeuresFonctionEQ-ValAffich'!U30=""),"-",'HeuresFonctionEQ-ValAffich'!U31-'HeuresFonctionEQ-ValAffich'!U30)</f>
        <v>0</v>
      </c>
      <c r="V29" s="185">
        <f>IF('HeuresFonctionEQ-ValAffich'!V31="","-",'HeuresFonctionEQ-ValAffich'!V31)</f>
        <v>0.45052400231361389</v>
      </c>
      <c r="W29" s="147">
        <f>IF(OR('HeuresFonctionEQ-ValAffich'!W31="",'HeuresFonctionEQ-ValAffich'!W30=""),"-",'HeuresFonctionEQ-ValAffich'!W31-'HeuresFonctionEQ-ValAffich'!W30)</f>
        <v>0</v>
      </c>
      <c r="X29" s="147">
        <f>IF(OR('HeuresFonctionEQ-ValAffich'!X31="",'HeuresFonctionEQ-ValAffich'!X30=""),"-",'HeuresFonctionEQ-ValAffich'!X31-'HeuresFonctionEQ-ValAffich'!X30)</f>
        <v>0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0</v>
      </c>
      <c r="AA29" s="147">
        <f>IF(OR('HeuresFonctionEQ-ValAffich'!AA31="",'HeuresFonctionEQ-ValAffich'!AA30=""),"-",'HeuresFonctionEQ-ValAffich'!AA31-'HeuresFonctionEQ-ValAffich'!AA30)</f>
        <v>0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0</v>
      </c>
      <c r="AO29" s="147">
        <f>IF(OR('HeuresFonctionEQ-ValAffich'!AO31="",'HeuresFonctionEQ-ValAffich'!AO30=""),"-",'HeuresFonctionEQ-ValAffich'!AO31-'HeuresFonctionEQ-ValAffich'!AO30)</f>
        <v>0</v>
      </c>
      <c r="AP29" s="147">
        <f>IF(OR('HeuresFonctionEQ-ValAffich'!AP31="",'HeuresFonctionEQ-ValAffich'!AP30=""),"-",'HeuresFonctionEQ-ValAffich'!AP31-'HeuresFonctionEQ-ValAffich'!AP30)</f>
        <v>0</v>
      </c>
      <c r="AQ29" s="147">
        <f>IF(OR('HeuresFonctionEQ-ValAffich'!AQ31="",'HeuresFonctionEQ-ValAffich'!AQ30=""),"-",'HeuresFonctionEQ-ValAffich'!AQ31-'HeuresFonctionEQ-ValAffich'!AQ30)</f>
        <v>5</v>
      </c>
      <c r="AR29" s="147">
        <f>IF(OR('HeuresFonctionEQ-ValAffich'!AR31="",'HeuresFonctionEQ-ValAffich'!AR30=""),"-",'HeuresFonctionEQ-ValAffich'!AR31-'HeuresFonctionEQ-ValAffich'!AR30)</f>
        <v>3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668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0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0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9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24</v>
      </c>
      <c r="K30" s="147">
        <f>IF(OR('HeuresFonctionEQ-ValAffich'!K32="",'HeuresFonctionEQ-ValAffich'!K31=""),"-",'HeuresFonctionEQ-ValAffich'!K32-'HeuresFonctionEQ-ValAffich'!K31)</f>
        <v>0</v>
      </c>
      <c r="L30" s="147">
        <f>IF(OR('HeuresFonctionEQ-ValAffich'!L32="",'HeuresFonctionEQ-ValAffich'!L31=""),"-",'HeuresFonctionEQ-ValAffich'!L32-'HeuresFonctionEQ-ValAffich'!L31)</f>
        <v>0</v>
      </c>
      <c r="M30" s="147">
        <f>IF(OR('HeuresFonctionEQ-ValAffich'!M32="",'HeuresFonctionEQ-ValAffich'!M31=""),"-",'HeuresFonctionEQ-ValAffich'!M32-'HeuresFonctionEQ-ValAffich'!M31)</f>
        <v>24</v>
      </c>
      <c r="N30" s="185">
        <f>IF('HeuresFonctionEQ-ValAffich'!N32="","-",'HeuresFonctionEQ-ValAffich'!N32)</f>
        <v>0.43603798747062683</v>
      </c>
      <c r="O30" s="147">
        <f>IF(OR('HeuresFonctionEQ-ValAffich'!O32="",'HeuresFonctionEQ-ValAffich'!O31=""),"-",'HeuresFonctionEQ-ValAffich'!O32-'HeuresFonctionEQ-ValAffich'!O31)</f>
        <v>0</v>
      </c>
      <c r="P30" s="147">
        <f>IF(OR('HeuresFonctionEQ-ValAffich'!P32="",'HeuresFonctionEQ-ValAffich'!P31=""),"-",'HeuresFonctionEQ-ValAffich'!P32-'HeuresFonctionEQ-ValAffich'!P31)</f>
        <v>0</v>
      </c>
      <c r="Q30" s="147">
        <f>IF(OR('HeuresFonctionEQ-ValAffich'!Q32="",'HeuresFonctionEQ-ValAffich'!Q31=""),"-",'HeuresFonctionEQ-ValAffich'!Q32-'HeuresFonctionEQ-ValAffich'!Q31)</f>
        <v>0</v>
      </c>
      <c r="R30" s="147">
        <f>IF(OR('HeuresFonctionEQ-ValAffich'!R32="",'HeuresFonctionEQ-ValAffich'!R31=""),"-",'HeuresFonctionEQ-ValAffich'!R32-'HeuresFonctionEQ-ValAffich'!R31)</f>
        <v>0</v>
      </c>
      <c r="S30" s="147">
        <f>IF(OR('HeuresFonctionEQ-ValAffich'!S32="",'HeuresFonctionEQ-ValAffich'!S31=""),"-",'HeuresFonctionEQ-ValAffich'!S32-'HeuresFonctionEQ-ValAffich'!S31)</f>
        <v>0</v>
      </c>
      <c r="T30" s="147">
        <f>IF(OR('HeuresFonctionEQ-ValAffich'!T32="",'HeuresFonctionEQ-ValAffich'!T31=""),"-",'HeuresFonctionEQ-ValAffich'!T32-'HeuresFonctionEQ-ValAffich'!T31)</f>
        <v>24</v>
      </c>
      <c r="U30" s="147">
        <f>IF(OR('HeuresFonctionEQ-ValAffich'!U32="",'HeuresFonctionEQ-ValAffich'!U31=""),"-",'HeuresFonctionEQ-ValAffich'!U32-'HeuresFonctionEQ-ValAffich'!U31)</f>
        <v>0</v>
      </c>
      <c r="V30" s="185">
        <f>IF('HeuresFonctionEQ-ValAffich'!V32="","-",'HeuresFonctionEQ-ValAffich'!V32)</f>
        <v>0.45050838589668274</v>
      </c>
      <c r="W30" s="147">
        <f>IF(OR('HeuresFonctionEQ-ValAffich'!W32="",'HeuresFonctionEQ-ValAffich'!W31=""),"-",'HeuresFonctionEQ-ValAffich'!W32-'HeuresFonctionEQ-ValAffich'!W31)</f>
        <v>0</v>
      </c>
      <c r="X30" s="147">
        <f>IF(OR('HeuresFonctionEQ-ValAffich'!X32="",'HeuresFonctionEQ-ValAffich'!X31=""),"-",'HeuresFonctionEQ-ValAffich'!X32-'HeuresFonctionEQ-ValAffich'!X31)</f>
        <v>0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0</v>
      </c>
      <c r="AA30" s="147">
        <f>IF(OR('HeuresFonctionEQ-ValAffich'!AA32="",'HeuresFonctionEQ-ValAffich'!AA31=""),"-",'HeuresFonctionEQ-ValAffich'!AA32-'HeuresFonctionEQ-ValAffich'!AA31)</f>
        <v>0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0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0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0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0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0</v>
      </c>
      <c r="AN30" s="147">
        <f>IF(OR('HeuresFonctionEQ-ValAffich'!AN32="",'HeuresFonctionEQ-ValAffich'!AN31=""),"-",'HeuresFonctionEQ-ValAffich'!AN32-'HeuresFonctionEQ-ValAffich'!AN31)</f>
        <v>0</v>
      </c>
      <c r="AO30" s="147">
        <f>IF(OR('HeuresFonctionEQ-ValAffich'!AO32="",'HeuresFonctionEQ-ValAffich'!AO31=""),"-",'HeuresFonctionEQ-ValAffich'!AO32-'HeuresFonctionEQ-ValAffich'!AO31)</f>
        <v>0</v>
      </c>
      <c r="AP30" s="147">
        <f>IF(OR('HeuresFonctionEQ-ValAffich'!AP32="",'HeuresFonctionEQ-ValAffich'!AP31=""),"-",'HeuresFonctionEQ-ValAffich'!AP32-'HeuresFonctionEQ-ValAffich'!AP31)</f>
        <v>0</v>
      </c>
      <c r="AQ30" s="147">
        <f>IF(OR('HeuresFonctionEQ-ValAffich'!AQ32="",'HeuresFonctionEQ-ValAffich'!AQ31=""),"-",'HeuresFonctionEQ-ValAffich'!AQ32-'HeuresFonctionEQ-ValAffich'!AQ31)</f>
        <v>10</v>
      </c>
      <c r="AR30" s="147">
        <f>IF(OR('HeuresFonctionEQ-ValAffich'!AR32="",'HeuresFonctionEQ-ValAffich'!AR31=""),"-",'HeuresFonctionEQ-ValAffich'!AR32-'HeuresFonctionEQ-ValAffich'!AR31)</f>
        <v>0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688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1</v>
      </c>
      <c r="C31" s="147">
        <f>IF(OR('HeuresFonctionEQ-ValAffich'!C33="",'HeuresFonctionEQ-ValAffich'!C32=""),"-",'HeuresFonctionEQ-ValAffich'!C33-'HeuresFonctionEQ-ValAffich'!C32)</f>
        <v>0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9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24</v>
      </c>
      <c r="K31" s="147">
        <f>IF(OR('HeuresFonctionEQ-ValAffich'!K33="",'HeuresFonctionEQ-ValAffich'!K32=""),"-",'HeuresFonctionEQ-ValAffich'!K33-'HeuresFonctionEQ-ValAffich'!K32)</f>
        <v>0</v>
      </c>
      <c r="L31" s="147">
        <f>IF(OR('HeuresFonctionEQ-ValAffich'!L33="",'HeuresFonctionEQ-ValAffich'!L32=""),"-",'HeuresFonctionEQ-ValAffich'!L33-'HeuresFonctionEQ-ValAffich'!L32)</f>
        <v>0</v>
      </c>
      <c r="M31" s="147">
        <f>IF(OR('HeuresFonctionEQ-ValAffich'!M33="",'HeuresFonctionEQ-ValAffich'!M32=""),"-",'HeuresFonctionEQ-ValAffich'!M33-'HeuresFonctionEQ-ValAffich'!M32)</f>
        <v>24</v>
      </c>
      <c r="N31" s="185">
        <f>IF('HeuresFonctionEQ-ValAffich'!N33="","-",'HeuresFonctionEQ-ValAffich'!N33)</f>
        <v>0.44026491045951843</v>
      </c>
      <c r="O31" s="147">
        <f>IF(OR('HeuresFonctionEQ-ValAffich'!O33="",'HeuresFonctionEQ-ValAffich'!O32=""),"-",'HeuresFonctionEQ-ValAffich'!O33-'HeuresFonctionEQ-ValAffich'!O32)</f>
        <v>0</v>
      </c>
      <c r="P31" s="147">
        <f>IF(OR('HeuresFonctionEQ-ValAffich'!P33="",'HeuresFonctionEQ-ValAffich'!P32=""),"-",'HeuresFonctionEQ-ValAffich'!P33-'HeuresFonctionEQ-ValAffich'!P32)</f>
        <v>0</v>
      </c>
      <c r="Q31" s="147">
        <f>IF(OR('HeuresFonctionEQ-ValAffich'!Q33="",'HeuresFonctionEQ-ValAffich'!Q32=""),"-",'HeuresFonctionEQ-ValAffich'!Q33-'HeuresFonctionEQ-ValAffich'!Q32)</f>
        <v>0</v>
      </c>
      <c r="R31" s="147">
        <f>IF(OR('HeuresFonctionEQ-ValAffich'!R33="",'HeuresFonctionEQ-ValAffich'!R32=""),"-",'HeuresFonctionEQ-ValAffich'!R33-'HeuresFonctionEQ-ValAffich'!R32)</f>
        <v>0</v>
      </c>
      <c r="S31" s="147">
        <f>IF(OR('HeuresFonctionEQ-ValAffich'!S33="",'HeuresFonctionEQ-ValAffich'!S32=""),"-",'HeuresFonctionEQ-ValAffich'!S33-'HeuresFonctionEQ-ValAffich'!S32)</f>
        <v>0</v>
      </c>
      <c r="T31" s="147">
        <f>IF(OR('HeuresFonctionEQ-ValAffich'!T33="",'HeuresFonctionEQ-ValAffich'!T32=""),"-",'HeuresFonctionEQ-ValAffich'!T33-'HeuresFonctionEQ-ValAffich'!T32)</f>
        <v>24</v>
      </c>
      <c r="U31" s="147">
        <f>IF(OR('HeuresFonctionEQ-ValAffich'!U33="",'HeuresFonctionEQ-ValAffich'!U32=""),"-",'HeuresFonctionEQ-ValAffich'!U33-'HeuresFonctionEQ-ValAffich'!U32)</f>
        <v>0</v>
      </c>
      <c r="V31" s="185">
        <f>IF('HeuresFonctionEQ-ValAffich'!V33="","-",'HeuresFonctionEQ-ValAffich'!V33)</f>
        <v>0.4473172128200531</v>
      </c>
      <c r="W31" s="147">
        <f>IF(OR('HeuresFonctionEQ-ValAffich'!W33="",'HeuresFonctionEQ-ValAffich'!W32=""),"-",'HeuresFonctionEQ-ValAffich'!W33-'HeuresFonctionEQ-ValAffich'!W32)</f>
        <v>0</v>
      </c>
      <c r="X31" s="147">
        <f>IF(OR('HeuresFonctionEQ-ValAffich'!X33="",'HeuresFonctionEQ-ValAffich'!X32=""),"-",'HeuresFonctionEQ-ValAffich'!X33-'HeuresFonctionEQ-ValAffich'!X32)</f>
        <v>0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0</v>
      </c>
      <c r="AB31" s="147">
        <f>IF(OR('HeuresFonctionEQ-ValAffich'!AB33="",'HeuresFonctionEQ-ValAffich'!AB32=""),"-",'HeuresFonctionEQ-ValAffich'!AB33-'HeuresFonctionEQ-ValAffich'!AB32)</f>
        <v>0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0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0</v>
      </c>
      <c r="AI31" s="147">
        <f>IF(OR('HeuresFonctionEQ-ValAffich'!AI33="",'HeuresFonctionEQ-ValAffich'!AI32=""),"-",'HeuresFonctionEQ-ValAffich'!AI33-'HeuresFonctionEQ-ValAffich'!AI32)</f>
        <v>0</v>
      </c>
      <c r="AJ31" s="147">
        <f>IF(OR('HeuresFonctionEQ-ValAffich'!AJ33="",'HeuresFonctionEQ-ValAffich'!AJ32=""),"-",'HeuresFonctionEQ-ValAffich'!AJ33-'HeuresFonctionEQ-ValAffich'!AJ32)</f>
        <v>0</v>
      </c>
      <c r="AK31" s="147">
        <f>IF(OR('HeuresFonctionEQ-ValAffich'!AK33="",'HeuresFonctionEQ-ValAffich'!AK32=""),"-",'HeuresFonctionEQ-ValAffich'!AK33-'HeuresFonctionEQ-ValAffich'!AK32)</f>
        <v>0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0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0</v>
      </c>
      <c r="AP31" s="147">
        <f>IF(OR('HeuresFonctionEQ-ValAffich'!AP33="",'HeuresFonctionEQ-ValAffich'!AP32=""),"-",'HeuresFonctionEQ-ValAffich'!AP33-'HeuresFonctionEQ-ValAffich'!AP32)</f>
        <v>0</v>
      </c>
      <c r="AQ31" s="147">
        <f>IF(OR('HeuresFonctionEQ-ValAffich'!AQ33="",'HeuresFonctionEQ-ValAffich'!AQ32=""),"-",'HeuresFonctionEQ-ValAffich'!AQ33-'HeuresFonctionEQ-ValAffich'!AQ32)</f>
        <v>7</v>
      </c>
      <c r="AR31" s="147">
        <f>IF(OR('HeuresFonctionEQ-ValAffich'!AR33="",'HeuresFonctionEQ-ValAffich'!AR32=""),"-",'HeuresFonctionEQ-ValAffich'!AR33-'HeuresFonctionEQ-ValAffich'!AR32)</f>
        <v>3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0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701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0</v>
      </c>
      <c r="C32" s="147">
        <f>IF(OR('HeuresFonctionEQ-ValAffich'!C34="",'HeuresFonctionEQ-ValAffich'!C33=""),"-",'HeuresFonctionEQ-ValAffich'!C34-'HeuresFonctionEQ-ValAffich'!C33)</f>
        <v>1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9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24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0</v>
      </c>
      <c r="M32" s="147">
        <f>IF(OR('HeuresFonctionEQ-ValAffich'!M34="",'HeuresFonctionEQ-ValAffich'!M33=""),"-",'HeuresFonctionEQ-ValAffich'!M34-'HeuresFonctionEQ-ValAffich'!M33)</f>
        <v>24</v>
      </c>
      <c r="N32" s="185">
        <f>IF('HeuresFonctionEQ-ValAffich'!N34="","-",'HeuresFonctionEQ-ValAffich'!N34)</f>
        <v>0.44302171468734741</v>
      </c>
      <c r="O32" s="147">
        <f>IF(OR('HeuresFonctionEQ-ValAffich'!O34="",'HeuresFonctionEQ-ValAffich'!O33=""),"-",'HeuresFonctionEQ-ValAffich'!O34-'HeuresFonctionEQ-ValAffich'!O33)</f>
        <v>0</v>
      </c>
      <c r="P32" s="147">
        <f>IF(OR('HeuresFonctionEQ-ValAffich'!P34="",'HeuresFonctionEQ-ValAffich'!P33=""),"-",'HeuresFonctionEQ-ValAffich'!P34-'HeuresFonctionEQ-ValAffich'!P33)</f>
        <v>0</v>
      </c>
      <c r="Q32" s="147">
        <f>IF(OR('HeuresFonctionEQ-ValAffich'!Q34="",'HeuresFonctionEQ-ValAffich'!Q33=""),"-",'HeuresFonctionEQ-ValAffich'!Q34-'HeuresFonctionEQ-ValAffich'!Q33)</f>
        <v>0</v>
      </c>
      <c r="R32" s="147">
        <f>IF(OR('HeuresFonctionEQ-ValAffich'!R34="",'HeuresFonctionEQ-ValAffich'!R33=""),"-",'HeuresFonctionEQ-ValAffich'!R34-'HeuresFonctionEQ-ValAffich'!R33)</f>
        <v>0</v>
      </c>
      <c r="S32" s="147">
        <f>IF(OR('HeuresFonctionEQ-ValAffich'!S34="",'HeuresFonctionEQ-ValAffich'!S33=""),"-",'HeuresFonctionEQ-ValAffich'!S34-'HeuresFonctionEQ-ValAffich'!S33)</f>
        <v>0</v>
      </c>
      <c r="T32" s="147">
        <f>IF(OR('HeuresFonctionEQ-ValAffich'!T34="",'HeuresFonctionEQ-ValAffich'!T33=""),"-",'HeuresFonctionEQ-ValAffich'!T34-'HeuresFonctionEQ-ValAffich'!T33)</f>
        <v>24</v>
      </c>
      <c r="U32" s="147">
        <f>IF(OR('HeuresFonctionEQ-ValAffich'!U34="",'HeuresFonctionEQ-ValAffich'!U33=""),"-",'HeuresFonctionEQ-ValAffich'!U34-'HeuresFonctionEQ-ValAffich'!U33)</f>
        <v>0</v>
      </c>
      <c r="V32" s="185">
        <f>IF('HeuresFonctionEQ-ValAffich'!V34="","-",'HeuresFonctionEQ-ValAffich'!V34)</f>
        <v>0.44811761379241943</v>
      </c>
      <c r="W32" s="147">
        <f>IF(OR('HeuresFonctionEQ-ValAffich'!W34="",'HeuresFonctionEQ-ValAffich'!W33=""),"-",'HeuresFonctionEQ-ValAffich'!W34-'HeuresFonctionEQ-ValAffich'!W33)</f>
        <v>0</v>
      </c>
      <c r="X32" s="147">
        <f>IF(OR('HeuresFonctionEQ-ValAffich'!X34="",'HeuresFonctionEQ-ValAffich'!X33=""),"-",'HeuresFonctionEQ-ValAffich'!X34-'HeuresFonctionEQ-ValAffich'!X33)</f>
        <v>0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0</v>
      </c>
      <c r="AB32" s="147">
        <f>IF(OR('HeuresFonctionEQ-ValAffich'!AB34="",'HeuresFonctionEQ-ValAffich'!AB33=""),"-",'HeuresFonctionEQ-ValAffich'!AB34-'HeuresFonctionEQ-ValAffich'!AB33)</f>
        <v>0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1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5</v>
      </c>
      <c r="AR32" s="147">
        <f>IF(OR('HeuresFonctionEQ-ValAffich'!AR34="",'HeuresFonctionEQ-ValAffich'!AR33=""),"-",'HeuresFonctionEQ-ValAffich'!AR34-'HeuresFonctionEQ-ValAffich'!AR33)</f>
        <v>5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677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0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0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3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14</v>
      </c>
      <c r="K33" s="147">
        <f>IF(OR('HeuresFonctionEQ-ValAffich'!K35="",'HeuresFonctionEQ-ValAffich'!K34=""),"-",'HeuresFonctionEQ-ValAffich'!K35-'HeuresFonctionEQ-ValAffich'!K34)</f>
        <v>10</v>
      </c>
      <c r="L33" s="147">
        <f>IF(OR('HeuresFonctionEQ-ValAffich'!L35="",'HeuresFonctionEQ-ValAffich'!L34=""),"-",'HeuresFonctionEQ-ValAffich'!L35-'HeuresFonctionEQ-ValAffich'!L34)</f>
        <v>10</v>
      </c>
      <c r="M33" s="147">
        <f>IF(OR('HeuresFonctionEQ-ValAffich'!M35="",'HeuresFonctionEQ-ValAffich'!M34=""),"-",'HeuresFonctionEQ-ValAffich'!M35-'HeuresFonctionEQ-ValAffich'!M34)</f>
        <v>15</v>
      </c>
      <c r="N33" s="185">
        <f>IF('HeuresFonctionEQ-ValAffich'!N35="","-",'HeuresFonctionEQ-ValAffich'!N35)</f>
        <v>0.44245830178260803</v>
      </c>
      <c r="O33" s="147">
        <f>IF(OR('HeuresFonctionEQ-ValAffich'!O35="",'HeuresFonctionEQ-ValAffich'!O34=""),"-",'HeuresFonctionEQ-ValAffich'!O35-'HeuresFonctionEQ-ValAffich'!O34)</f>
        <v>432</v>
      </c>
      <c r="P33" s="147">
        <f>IF(OR('HeuresFonctionEQ-ValAffich'!P35="",'HeuresFonctionEQ-ValAffich'!P34=""),"-",'HeuresFonctionEQ-ValAffich'!P35-'HeuresFonctionEQ-ValAffich'!P34)</f>
        <v>491</v>
      </c>
      <c r="Q33" s="147">
        <f>IF(OR('HeuresFonctionEQ-ValAffich'!Q35="",'HeuresFonctionEQ-ValAffich'!Q34=""),"-",'HeuresFonctionEQ-ValAffich'!Q35-'HeuresFonctionEQ-ValAffich'!Q34)</f>
        <v>492</v>
      </c>
      <c r="R33" s="147">
        <f>IF(OR('HeuresFonctionEQ-ValAffich'!R35="",'HeuresFonctionEQ-ValAffich'!R34=""),"-",'HeuresFonctionEQ-ValAffich'!R35-'HeuresFonctionEQ-ValAffich'!R34)</f>
        <v>4</v>
      </c>
      <c r="S33" s="147">
        <f>IF(OR('HeuresFonctionEQ-ValAffich'!S35="",'HeuresFonctionEQ-ValAffich'!S34=""),"-",'HeuresFonctionEQ-ValAffich'!S35-'HeuresFonctionEQ-ValAffich'!S34)</f>
        <v>4</v>
      </c>
      <c r="T33" s="147">
        <f>IF(OR('HeuresFonctionEQ-ValAffich'!T35="",'HeuresFonctionEQ-ValAffich'!T34=""),"-",'HeuresFonctionEQ-ValAffich'!T35-'HeuresFonctionEQ-ValAffich'!T34)</f>
        <v>24</v>
      </c>
      <c r="U33" s="147">
        <f>IF(OR('HeuresFonctionEQ-ValAffich'!U35="",'HeuresFonctionEQ-ValAffich'!U34=""),"-",'HeuresFonctionEQ-ValAffich'!U35-'HeuresFonctionEQ-ValAffich'!U34)</f>
        <v>0</v>
      </c>
      <c r="V33" s="185">
        <f>IF('HeuresFonctionEQ-ValAffich'!V35="","-",'HeuresFonctionEQ-ValAffich'!V35)</f>
        <v>0.44810470938682556</v>
      </c>
      <c r="W33" s="147">
        <f>IF(OR('HeuresFonctionEQ-ValAffich'!W35="",'HeuresFonctionEQ-ValAffich'!W34=""),"-",'HeuresFonctionEQ-ValAffich'!W35-'HeuresFonctionEQ-ValAffich'!W34)</f>
        <v>472</v>
      </c>
      <c r="X33" s="147">
        <f>IF(OR('HeuresFonctionEQ-ValAffich'!X35="",'HeuresFonctionEQ-ValAffich'!X34=""),"-",'HeuresFonctionEQ-ValAffich'!X35-'HeuresFonctionEQ-ValAffich'!X34)</f>
        <v>535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4</v>
      </c>
      <c r="AA33" s="147">
        <f>IF(OR('HeuresFonctionEQ-ValAffich'!AA35="",'HeuresFonctionEQ-ValAffich'!AA34=""),"-",'HeuresFonctionEQ-ValAffich'!AA35-'HeuresFonctionEQ-ValAffich'!AA34)</f>
        <v>4</v>
      </c>
      <c r="AB33" s="147">
        <f>IF(OR('HeuresFonctionEQ-ValAffich'!AB35="",'HeuresFonctionEQ-ValAffich'!AB34=""),"-",'HeuresFonctionEQ-ValAffich'!AB35-'HeuresFonctionEQ-ValAffich'!AB34)</f>
        <v>0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1</v>
      </c>
      <c r="AR33" s="147">
        <f>IF(OR('HeuresFonctionEQ-ValAffich'!AR35="",'HeuresFonctionEQ-ValAffich'!AR34=""),"-",'HeuresFonctionEQ-ValAffich'!AR35-'HeuresFonctionEQ-ValAffich'!AR34)</f>
        <v>1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152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704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1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9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0</v>
      </c>
      <c r="K34" s="147">
        <f>IF(OR('HeuresFonctionEQ-ValAffich'!K36="",'HeuresFonctionEQ-ValAffich'!K35=""),"-",'HeuresFonctionEQ-ValAffich'!K36-'HeuresFonctionEQ-ValAffich'!K35)</f>
        <v>24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0.44174009561538696</v>
      </c>
      <c r="O34" s="147">
        <f>IF(OR('HeuresFonctionEQ-ValAffich'!O36="",'HeuresFonctionEQ-ValAffich'!O35=""),"-",'HeuresFonctionEQ-ValAffich'!O36-'HeuresFonctionEQ-ValAffich'!O35)</f>
        <v>15</v>
      </c>
      <c r="P34" s="147">
        <f>IF(OR('HeuresFonctionEQ-ValAffich'!P36="",'HeuresFonctionEQ-ValAffich'!P35=""),"-",'HeuresFonctionEQ-ValAffich'!P36-'HeuresFonctionEQ-ValAffich'!P35)</f>
        <v>17</v>
      </c>
      <c r="Q34" s="147">
        <f>IF(OR('HeuresFonctionEQ-ValAffich'!Q36="",'HeuresFonctionEQ-ValAffich'!Q35=""),"-",'HeuresFonctionEQ-ValAffich'!Q36-'HeuresFonctionEQ-ValAffich'!Q35)</f>
        <v>16</v>
      </c>
      <c r="R34" s="147">
        <f>IF(OR('HeuresFonctionEQ-ValAffich'!R36="",'HeuresFonctionEQ-ValAffich'!R35=""),"-",'HeuresFonctionEQ-ValAffich'!R36-'HeuresFonctionEQ-ValAffich'!R35)</f>
        <v>6</v>
      </c>
      <c r="S34" s="147">
        <f>IF(OR('HeuresFonctionEQ-ValAffich'!S36="",'HeuresFonctionEQ-ValAffich'!S35=""),"-",'HeuresFonctionEQ-ValAffich'!S36-'HeuresFonctionEQ-ValAffich'!S35)</f>
        <v>6</v>
      </c>
      <c r="T34" s="147">
        <f>IF(OR('HeuresFonctionEQ-ValAffich'!T36="",'HeuresFonctionEQ-ValAffich'!T35=""),"-",'HeuresFonctionEQ-ValAffich'!T36-'HeuresFonctionEQ-ValAffich'!T35)</f>
        <v>24</v>
      </c>
      <c r="U34" s="147">
        <f>IF(OR('HeuresFonctionEQ-ValAffich'!U36="",'HeuresFonctionEQ-ValAffich'!U35=""),"-",'HeuresFonctionEQ-ValAffich'!U36-'HeuresFonctionEQ-ValAffich'!U35)</f>
        <v>0</v>
      </c>
      <c r="V34" s="185">
        <f>IF('HeuresFonctionEQ-ValAffich'!V36="","-",'HeuresFonctionEQ-ValAffich'!V36)</f>
        <v>0.44755831360816956</v>
      </c>
      <c r="W34" s="147">
        <f>IF(OR('HeuresFonctionEQ-ValAffich'!W36="",'HeuresFonctionEQ-ValAffich'!W35=""),"-",'HeuresFonctionEQ-ValAffich'!W36-'HeuresFonctionEQ-ValAffich'!W35)</f>
        <v>15</v>
      </c>
      <c r="X34" s="147">
        <f>IF(OR('HeuresFonctionEQ-ValAffich'!X36="",'HeuresFonctionEQ-ValAffich'!X35=""),"-",'HeuresFonctionEQ-ValAffich'!X36-'HeuresFonctionEQ-ValAffich'!X35)</f>
        <v>18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7</v>
      </c>
      <c r="AA34" s="147">
        <f>IF(OR('HeuresFonctionEQ-ValAffich'!AA36="",'HeuresFonctionEQ-ValAffich'!AA35=""),"-",'HeuresFonctionEQ-ValAffich'!AA36-'HeuresFonctionEQ-ValAffich'!AA35)</f>
        <v>7</v>
      </c>
      <c r="AB34" s="147">
        <f>IF(OR('HeuresFonctionEQ-ValAffich'!AB36="",'HeuresFonctionEQ-ValAffich'!AB35=""),"-",'HeuresFonctionEQ-ValAffich'!AB36-'HeuresFonctionEQ-ValAffich'!AB35)</f>
        <v>0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5</v>
      </c>
      <c r="AR34" s="147">
        <f>IF(OR('HeuresFonctionEQ-ValAffich'!AR36="",'HeuresFonctionEQ-ValAffich'!AR35=""),"-",'HeuresFonctionEQ-ValAffich'!AR36-'HeuresFonctionEQ-ValAffich'!AR35)</f>
        <v>5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1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725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0</v>
      </c>
      <c r="C35" s="147">
        <f>IF(OR('HeuresFonctionEQ-ValAffich'!C37="",'HeuresFonctionEQ-ValAffich'!C36=""),"-",'HeuresFonctionEQ-ValAffich'!C37-'HeuresFonctionEQ-ValAffich'!C36)</f>
        <v>0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0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9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0</v>
      </c>
      <c r="K35" s="147">
        <f>IF(OR('HeuresFonctionEQ-ValAffich'!K37="",'HeuresFonctionEQ-ValAffich'!K36=""),"-",'HeuresFonctionEQ-ValAffich'!K37-'HeuresFonctionEQ-ValAffich'!K36)</f>
        <v>24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0.44210100173950195</v>
      </c>
      <c r="O35" s="147">
        <f>IF(OR('HeuresFonctionEQ-ValAffich'!O37="",'HeuresFonctionEQ-ValAffich'!O36=""),"-",'HeuresFonctionEQ-ValAffich'!O37-'HeuresFonctionEQ-ValAffich'!O36)</f>
        <v>14</v>
      </c>
      <c r="P35" s="147">
        <f>IF(OR('HeuresFonctionEQ-ValAffich'!P37="",'HeuresFonctionEQ-ValAffich'!P36=""),"-",'HeuresFonctionEQ-ValAffich'!P37-'HeuresFonctionEQ-ValAffich'!P36)</f>
        <v>16</v>
      </c>
      <c r="Q35" s="147">
        <f>IF(OR('HeuresFonctionEQ-ValAffich'!Q37="",'HeuresFonctionEQ-ValAffich'!Q36=""),"-",'HeuresFonctionEQ-ValAffich'!Q37-'HeuresFonctionEQ-ValAffich'!Q36)</f>
        <v>16</v>
      </c>
      <c r="R35" s="147">
        <f>IF(OR('HeuresFonctionEQ-ValAffich'!R37="",'HeuresFonctionEQ-ValAffich'!R36=""),"-",'HeuresFonctionEQ-ValAffich'!R37-'HeuresFonctionEQ-ValAffich'!R36)</f>
        <v>7</v>
      </c>
      <c r="S35" s="147">
        <f>IF(OR('HeuresFonctionEQ-ValAffich'!S37="",'HeuresFonctionEQ-ValAffich'!S36=""),"-",'HeuresFonctionEQ-ValAffich'!S37-'HeuresFonctionEQ-ValAffich'!S36)</f>
        <v>7</v>
      </c>
      <c r="T35" s="147">
        <f>IF(OR('HeuresFonctionEQ-ValAffich'!T37="",'HeuresFonctionEQ-ValAffich'!T36=""),"-",'HeuresFonctionEQ-ValAffich'!T37-'HeuresFonctionEQ-ValAffich'!T36)</f>
        <v>24</v>
      </c>
      <c r="U35" s="147">
        <f>IF(OR('HeuresFonctionEQ-ValAffich'!U37="",'HeuresFonctionEQ-ValAffich'!U36=""),"-",'HeuresFonctionEQ-ValAffich'!U37-'HeuresFonctionEQ-ValAffich'!U36)</f>
        <v>0</v>
      </c>
      <c r="V35" s="185">
        <f>IF('HeuresFonctionEQ-ValAffich'!V37="","-",'HeuresFonctionEQ-ValAffich'!V37)</f>
        <v>0.44785359501838684</v>
      </c>
      <c r="W35" s="147">
        <f>IF(OR('HeuresFonctionEQ-ValAffich'!W37="",'HeuresFonctionEQ-ValAffich'!W36=""),"-",'HeuresFonctionEQ-ValAffich'!W37-'HeuresFonctionEQ-ValAffich'!W36)</f>
        <v>16</v>
      </c>
      <c r="X35" s="147">
        <f>IF(OR('HeuresFonctionEQ-ValAffich'!X37="",'HeuresFonctionEQ-ValAffich'!X36=""),"-",'HeuresFonctionEQ-ValAffich'!X37-'HeuresFonctionEQ-ValAffich'!X36)</f>
        <v>18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7</v>
      </c>
      <c r="AA35" s="147">
        <f>IF(OR('HeuresFonctionEQ-ValAffich'!AA37="",'HeuresFonctionEQ-ValAffich'!AA36=""),"-",'HeuresFonctionEQ-ValAffich'!AA37-'HeuresFonctionEQ-ValAffich'!AA36)</f>
        <v>7</v>
      </c>
      <c r="AB35" s="147">
        <f>IF(OR('HeuresFonctionEQ-ValAffich'!AB37="",'HeuresFonctionEQ-ValAffich'!AB36=""),"-",'HeuresFonctionEQ-ValAffich'!AB37-'HeuresFonctionEQ-ValAffich'!AB36)</f>
        <v>0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0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5</v>
      </c>
      <c r="AR35" s="147">
        <f>IF(OR('HeuresFonctionEQ-ValAffich'!AR37="",'HeuresFonctionEQ-ValAffich'!AR36=""),"-",'HeuresFonctionEQ-ValAffich'!AR37-'HeuresFonctionEQ-ValAffich'!AR36)</f>
        <v>5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>
        <f>IF(OR('HeuresFonctionEQ-ValAffich'!AZ38="",'HeuresFonctionEQ-ValAffich'!AZ37=""),"-",'HeuresFonctionEQ-ValAffich'!AZ38-'HeuresFonctionEQ-ValAffich'!AZ37)</f>
        <v>695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>
        <f>IF(OR('HeuresFonctionEQ-ValAffich'!B38="",'HeuresFonctionEQ-ValAffich'!B37=""),"-",'HeuresFonctionEQ-ValAffich'!B38-'HeuresFonctionEQ-ValAffich'!B37)</f>
        <v>1</v>
      </c>
      <c r="C36" s="147">
        <f>IF(OR('HeuresFonctionEQ-ValAffich'!C38="",'HeuresFonctionEQ-ValAffich'!C37=""),"-",'HeuresFonctionEQ-ValAffich'!C38-'HeuresFonctionEQ-ValAffich'!C37)</f>
        <v>1</v>
      </c>
      <c r="D36" s="147">
        <f>IF(OR('HeuresFonctionEQ-ValAffich'!D38="",'HeuresFonctionEQ-ValAffich'!D37=""),"-",'HeuresFonctionEQ-ValAffich'!D38-'HeuresFonctionEQ-ValAffich'!D37)</f>
        <v>0</v>
      </c>
      <c r="E36" s="147">
        <f>IF(OR('HeuresFonctionEQ-ValAffich'!E38="",'HeuresFonctionEQ-ValAffich'!E37=""),"-",'HeuresFonctionEQ-ValAffich'!E38-'HeuresFonctionEQ-ValAffich'!E37)</f>
        <v>0</v>
      </c>
      <c r="F36" s="147">
        <f>IF(OR('HeuresFonctionEQ-ValAffich'!F38="",'HeuresFonctionEQ-ValAffich'!F37=""),"-",'HeuresFonctionEQ-ValAffich'!F38-'HeuresFonctionEQ-ValAffich'!F37)</f>
        <v>0</v>
      </c>
      <c r="G36" s="147">
        <f>IF(OR('HeuresFonctionEQ-ValAffich'!G38="",'HeuresFonctionEQ-ValAffich'!G37=""),"-",'HeuresFonctionEQ-ValAffich'!G38-'HeuresFonctionEQ-ValAffich'!G37)</f>
        <v>0</v>
      </c>
      <c r="H36" s="147">
        <f>IF(OR('HeuresFonctionEQ-ValAffich'!H38="",'HeuresFonctionEQ-ValAffich'!H37=""),"-",'HeuresFonctionEQ-ValAffich'!H38-'HeuresFonctionEQ-ValAffich'!H37)</f>
        <v>3</v>
      </c>
      <c r="I36" s="147">
        <f>IF(OR('HeuresFonctionEQ-ValAffich'!I38="",'HeuresFonctionEQ-ValAffich'!I37=""),"-",'HeuresFonctionEQ-ValAffich'!I38-'HeuresFonctionEQ-ValAffich'!I37)</f>
        <v>0</v>
      </c>
      <c r="J36" s="147">
        <f>IF(OR('HeuresFonctionEQ-ValAffich'!J38="",'HeuresFonctionEQ-ValAffich'!J37=""),"-",'HeuresFonctionEQ-ValAffich'!J38-'HeuresFonctionEQ-ValAffich'!J37)</f>
        <v>0</v>
      </c>
      <c r="K36" s="147">
        <f>IF(OR('HeuresFonctionEQ-ValAffich'!K38="",'HeuresFonctionEQ-ValAffich'!K37=""),"-",'HeuresFonctionEQ-ValAffich'!K38-'HeuresFonctionEQ-ValAffich'!K37)</f>
        <v>24</v>
      </c>
      <c r="L36" s="147">
        <f>IF(OR('HeuresFonctionEQ-ValAffich'!L38="",'HeuresFonctionEQ-ValAffich'!L37=""),"-",'HeuresFonctionEQ-ValAffich'!L38-'HeuresFonctionEQ-ValAffich'!L37)</f>
        <v>24</v>
      </c>
      <c r="M36" s="147">
        <f>IF(OR('HeuresFonctionEQ-ValAffich'!M38="",'HeuresFonctionEQ-ValAffich'!M37=""),"-",'HeuresFonctionEQ-ValAffich'!M38-'HeuresFonctionEQ-ValAffich'!M37)</f>
        <v>0</v>
      </c>
      <c r="N36" s="185">
        <f>IF('HeuresFonctionEQ-ValAffich'!N38="","-",'HeuresFonctionEQ-ValAffich'!N38)</f>
        <v>0.44155821204185486</v>
      </c>
      <c r="O36" s="147">
        <f>IF(OR('HeuresFonctionEQ-ValAffich'!O38="",'HeuresFonctionEQ-ValAffich'!O37=""),"-",'HeuresFonctionEQ-ValAffich'!O38-'HeuresFonctionEQ-ValAffich'!O37)</f>
        <v>14</v>
      </c>
      <c r="P36" s="147">
        <f>IF(OR('HeuresFonctionEQ-ValAffich'!P38="",'HeuresFonctionEQ-ValAffich'!P37=""),"-",'HeuresFonctionEQ-ValAffich'!P38-'HeuresFonctionEQ-ValAffich'!P37)</f>
        <v>16</v>
      </c>
      <c r="Q36" s="147">
        <f>IF(OR('HeuresFonctionEQ-ValAffich'!Q38="",'HeuresFonctionEQ-ValAffich'!Q37=""),"-",'HeuresFonctionEQ-ValAffich'!Q38-'HeuresFonctionEQ-ValAffich'!Q37)</f>
        <v>16</v>
      </c>
      <c r="R36" s="147">
        <f>IF(OR('HeuresFonctionEQ-ValAffich'!R38="",'HeuresFonctionEQ-ValAffich'!R37=""),"-",'HeuresFonctionEQ-ValAffich'!R38-'HeuresFonctionEQ-ValAffich'!R37)</f>
        <v>6</v>
      </c>
      <c r="S36" s="147">
        <f>IF(OR('HeuresFonctionEQ-ValAffich'!S38="",'HeuresFonctionEQ-ValAffich'!S37=""),"-",'HeuresFonctionEQ-ValAffich'!S38-'HeuresFonctionEQ-ValAffich'!S37)</f>
        <v>6</v>
      </c>
      <c r="T36" s="147">
        <f>IF(OR('HeuresFonctionEQ-ValAffich'!T38="",'HeuresFonctionEQ-ValAffich'!T37=""),"-",'HeuresFonctionEQ-ValAffich'!T38-'HeuresFonctionEQ-ValAffich'!T37)</f>
        <v>24</v>
      </c>
      <c r="U36" s="147">
        <f>IF(OR('HeuresFonctionEQ-ValAffich'!U38="",'HeuresFonctionEQ-ValAffich'!U37=""),"-",'HeuresFonctionEQ-ValAffich'!U38-'HeuresFonctionEQ-ValAffich'!U37)</f>
        <v>0</v>
      </c>
      <c r="V36" s="185">
        <f>IF('HeuresFonctionEQ-ValAffich'!V38="","-",'HeuresFonctionEQ-ValAffich'!V38)</f>
        <v>0.44745698571205139</v>
      </c>
      <c r="W36" s="147">
        <f>IF(OR('HeuresFonctionEQ-ValAffich'!W38="",'HeuresFonctionEQ-ValAffich'!W37=""),"-",'HeuresFonctionEQ-ValAffich'!W38-'HeuresFonctionEQ-ValAffich'!W37)</f>
        <v>15</v>
      </c>
      <c r="X36" s="147">
        <f>IF(OR('HeuresFonctionEQ-ValAffich'!X38="",'HeuresFonctionEQ-ValAffich'!X37=""),"-",'HeuresFonctionEQ-ValAffich'!X38-'HeuresFonctionEQ-ValAffich'!X37)</f>
        <v>17</v>
      </c>
      <c r="Y36" s="147">
        <f>IF(OR('HeuresFonctionEQ-ValAffich'!Y38="",'HeuresFonctionEQ-ValAffich'!Y37=""),"-",'HeuresFonctionEQ-ValAffich'!Y38-'HeuresFonctionEQ-ValAffich'!Y37)</f>
        <v>0</v>
      </c>
      <c r="Z36" s="147">
        <f>IF(OR('HeuresFonctionEQ-ValAffich'!Z38="",'HeuresFonctionEQ-ValAffich'!Z37=""),"-",'HeuresFonctionEQ-ValAffich'!Z38-'HeuresFonctionEQ-ValAffich'!Z37)</f>
        <v>7</v>
      </c>
      <c r="AA36" s="147">
        <f>IF(OR('HeuresFonctionEQ-ValAffich'!AA38="",'HeuresFonctionEQ-ValAffich'!AA37=""),"-",'HeuresFonctionEQ-ValAffich'!AA38-'HeuresFonctionEQ-ValAffich'!AA37)</f>
        <v>7</v>
      </c>
      <c r="AB36" s="147">
        <f>IF(OR('HeuresFonctionEQ-ValAffich'!AB38="",'HeuresFonctionEQ-ValAffich'!AB37=""),"-",'HeuresFonctionEQ-ValAffich'!AB38-'HeuresFonctionEQ-ValAffich'!AB37)</f>
        <v>0</v>
      </c>
      <c r="AC36" s="147">
        <f>IF(OR('HeuresFonctionEQ-ValAffich'!AC38="",'HeuresFonctionEQ-ValAffich'!AC37=""),"-",'HeuresFonctionEQ-ValAffich'!AC38-'HeuresFonctionEQ-ValAffich'!AC37)</f>
        <v>0</v>
      </c>
      <c r="AD36" s="147">
        <f>IF(OR('HeuresFonctionEQ-ValAffich'!AD38="",'HeuresFonctionEQ-ValAffich'!AD37=""),"-",'HeuresFonctionEQ-ValAffich'!AD38-'HeuresFonctionEQ-ValAffich'!AD37)</f>
        <v>24</v>
      </c>
      <c r="AE36" s="147">
        <f>IF(OR('HeuresFonctionEQ-ValAffich'!AE38="",'HeuresFonctionEQ-ValAffich'!AE37=""),"-",'HeuresFonctionEQ-ValAffich'!AE38-'HeuresFonctionEQ-ValAffich'!AE37)</f>
        <v>0</v>
      </c>
      <c r="AF36" s="147">
        <f>IF(OR('HeuresFonctionEQ-ValAffich'!AF38="",'HeuresFonctionEQ-ValAffich'!AF37=""),"-",'HeuresFonctionEQ-ValAffich'!AF38-'HeuresFonctionEQ-ValAffich'!AF37)</f>
        <v>0</v>
      </c>
      <c r="AG36" s="147">
        <f>IF(OR('HeuresFonctionEQ-ValAffich'!AG38="",'HeuresFonctionEQ-ValAffich'!AG37=""),"-",'HeuresFonctionEQ-ValAffich'!AG38-'HeuresFonctionEQ-ValAffich'!AG37)</f>
        <v>0</v>
      </c>
      <c r="AH36" s="147">
        <f>IF(OR('HeuresFonctionEQ-ValAffich'!AH38="",'HeuresFonctionEQ-ValAffich'!AH37=""),"-",'HeuresFonctionEQ-ValAffich'!AH38-'HeuresFonctionEQ-ValAffich'!AH37)</f>
        <v>0</v>
      </c>
      <c r="AI36" s="147">
        <f>IF(OR('HeuresFonctionEQ-ValAffich'!AI38="",'HeuresFonctionEQ-ValAffich'!AI37=""),"-",'HeuresFonctionEQ-ValAffich'!AI38-'HeuresFonctionEQ-ValAffich'!AI37)</f>
        <v>0</v>
      </c>
      <c r="AJ36" s="147">
        <f>IF(OR('HeuresFonctionEQ-ValAffich'!AJ38="",'HeuresFonctionEQ-ValAffich'!AJ37=""),"-",'HeuresFonctionEQ-ValAffich'!AJ38-'HeuresFonctionEQ-ValAffich'!AJ37)</f>
        <v>0</v>
      </c>
      <c r="AK36" s="147">
        <f>IF(OR('HeuresFonctionEQ-ValAffich'!AK38="",'HeuresFonctionEQ-ValAffich'!AK37=""),"-",'HeuresFonctionEQ-ValAffich'!AK38-'HeuresFonctionEQ-ValAffich'!AK37)</f>
        <v>0</v>
      </c>
      <c r="AL36" s="147">
        <f>IF(OR('HeuresFonctionEQ-ValAffich'!AL38="",'HeuresFonctionEQ-ValAffich'!AL37=""),"-",'HeuresFonctionEQ-ValAffich'!AL38-'HeuresFonctionEQ-ValAffich'!AL37)</f>
        <v>0</v>
      </c>
      <c r="AM36" s="147">
        <f>IF(OR('HeuresFonctionEQ-ValAffich'!AM38="",'HeuresFonctionEQ-ValAffich'!AM37=""),"-",'HeuresFonctionEQ-ValAffich'!AM38-'HeuresFonctionEQ-ValAffich'!AM37)</f>
        <v>0</v>
      </c>
      <c r="AN36" s="147">
        <f>IF(OR('HeuresFonctionEQ-ValAffich'!AN38="",'HeuresFonctionEQ-ValAffich'!AN37=""),"-",'HeuresFonctionEQ-ValAffich'!AN38-'HeuresFonctionEQ-ValAffich'!AN37)</f>
        <v>0</v>
      </c>
      <c r="AO36" s="147">
        <f>IF(OR('HeuresFonctionEQ-ValAffich'!AO38="",'HeuresFonctionEQ-ValAffich'!AO37=""),"-",'HeuresFonctionEQ-ValAffich'!AO38-'HeuresFonctionEQ-ValAffich'!AO37)</f>
        <v>0</v>
      </c>
      <c r="AP36" s="147">
        <f>IF(OR('HeuresFonctionEQ-ValAffich'!AP38="",'HeuresFonctionEQ-ValAffich'!AP37=""),"-",'HeuresFonctionEQ-ValAffich'!AP38-'HeuresFonctionEQ-ValAffich'!AP37)</f>
        <v>0</v>
      </c>
      <c r="AQ36" s="147">
        <f>IF(OR('HeuresFonctionEQ-ValAffich'!AQ38="",'HeuresFonctionEQ-ValAffich'!AQ37=""),"-",'HeuresFonctionEQ-ValAffich'!AQ38-'HeuresFonctionEQ-ValAffich'!AQ37)</f>
        <v>2</v>
      </c>
      <c r="AR36" s="147">
        <f>IF(OR('HeuresFonctionEQ-ValAffich'!AR38="",'HeuresFonctionEQ-ValAffich'!AR37=""),"-",'HeuresFonctionEQ-ValAffich'!AR38-'HeuresFonctionEQ-ValAffich'!AR37)</f>
        <v>2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>
        <f>IF(OR('HeuresFonctionEQ-ValAffich'!AU38="",'HeuresFonctionEQ-ValAffich'!AU37=""),"-",'HeuresFonctionEQ-ValAffich'!AU38-'HeuresFonctionEQ-ValAffich'!AU37)</f>
        <v>0</v>
      </c>
      <c r="AV36" s="147">
        <f>IF(OR('HeuresFonctionEQ-ValAffich'!AV38="",'HeuresFonctionEQ-ValAffich'!AV37=""),"-",'HeuresFonctionEQ-ValAffich'!AV38-'HeuresFonctionEQ-ValAffich'!AV37)</f>
        <v>0</v>
      </c>
      <c r="AW36" s="147">
        <f>IF(OR('HeuresFonctionEQ-ValAffich'!AW38="",'HeuresFonctionEQ-ValAffich'!AW37=""),"-",'HeuresFonctionEQ-ValAffich'!AW38-'HeuresFonctionEQ-ValAffich'!AW37)</f>
        <v>0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L7" activePane="bottomRight" state="frozen"/>
      <selection activeCell="I9" sqref="I9"/>
      <selection pane="topRight" activeCell="I9" sqref="I9"/>
      <selection pane="bottomLeft" activeCell="I9" sqref="I9"/>
      <selection pane="bottomRight" activeCell="AZ38" sqref="AZ3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1677</v>
      </c>
      <c r="C7" s="144">
        <f>IF('Alle Werte'!F103="","",'Alle Werte'!F103)</f>
        <v>1036</v>
      </c>
      <c r="D7" s="144">
        <f>IF('Alle Werte'!V103="","",'Alle Werte'!V103)</f>
        <v>0</v>
      </c>
      <c r="E7" s="144">
        <f>IF('Alle Werte'!AF103="","",'Alle Werte'!AF103)</f>
        <v>331</v>
      </c>
      <c r="F7" s="144">
        <f>IF('Alle Werte'!AC103="","",'Alle Werte'!AC103)</f>
        <v>1764</v>
      </c>
      <c r="G7" s="144">
        <f>IF('Alle Werte'!AD103="","",'Alle Werte'!AD103)</f>
        <v>38</v>
      </c>
      <c r="H7" s="144">
        <f>IF('Alle Werte'!S103="","",'Alle Werte'!S103)</f>
        <v>3751</v>
      </c>
      <c r="I7" s="144">
        <f>IF('Alle Werte'!R103="","",'Alle Werte'!R103)</f>
        <v>0</v>
      </c>
      <c r="J7" s="144">
        <f>IF('Alle Werte'!AA103="","",'Alle Werte'!AA103)</f>
        <v>6908</v>
      </c>
      <c r="K7" s="144">
        <f>IF('Alle Werte'!AB103="","",'Alle Werte'!AB103)</f>
        <v>6569</v>
      </c>
      <c r="L7" s="144">
        <f>IF('Alle Werte'!AV103="","",'Alle Werte'!AV103)</f>
        <v>7976</v>
      </c>
      <c r="M7" s="144">
        <f>IF('Alle Werte'!AW103="","",'Alle Werte'!AW103)</f>
        <v>8286</v>
      </c>
      <c r="N7" s="144"/>
      <c r="O7" s="144">
        <f>IF('Alle Werte'!BB103="","",'Alle Werte'!BB103)</f>
        <v>11627</v>
      </c>
      <c r="P7" s="144">
        <f>IF('Alle Werte'!BC103="","",'Alle Werte'!BC103)</f>
        <v>12389</v>
      </c>
      <c r="Q7" s="144">
        <f>IF('Alle Werte'!BD103="","",'Alle Werte'!BD103)</f>
        <v>12363</v>
      </c>
      <c r="R7" s="144">
        <f>IF('Alle Werte'!CR103="","",'Alle Werte'!CR103)</f>
        <v>3336</v>
      </c>
      <c r="S7" s="144">
        <f>IF('Alle Werte'!CS103="","",'Alle Werte'!CS103)</f>
        <v>4261</v>
      </c>
      <c r="T7" s="144">
        <f>IF('Alle Werte'!AX103="","",'Alle Werte'!AX103)</f>
        <v>7279</v>
      </c>
      <c r="U7" s="144">
        <f>IF('Alle Werte'!AY103="","",'Alle Werte'!AY103)</f>
        <v>8110</v>
      </c>
      <c r="V7" s="144"/>
      <c r="W7" s="144">
        <f>IF('Alle Werte'!BG103="","",'Alle Werte'!BG103)</f>
        <v>9700</v>
      </c>
      <c r="X7" s="144">
        <f>IF('Alle Werte'!BH103="","",'Alle Werte'!BH103)</f>
        <v>10728</v>
      </c>
      <c r="Y7" s="144">
        <f>IF('Alle Werte'!BI103="","",'Alle Werte'!BI103)</f>
        <v>10271</v>
      </c>
      <c r="Z7" s="144">
        <f>IF('Alle Werte'!CT103="","",'Alle Werte'!CT103)</f>
        <v>4342</v>
      </c>
      <c r="AA7" s="144">
        <f>IF('Alle Werte'!CU103="","",'Alle Werte'!CU103)</f>
        <v>3494</v>
      </c>
      <c r="AB7" s="144">
        <f>IF('Alle Werte'!BV103="","",'Alle Werte'!BV103)</f>
        <v>865</v>
      </c>
      <c r="AC7" s="144">
        <f>IF('Alle Werte'!BW103="","",'Alle Werte'!BW103)</f>
        <v>770</v>
      </c>
      <c r="AD7" s="144">
        <f>IF('Alle Werte'!DC103="","",'Alle Werte'!DC103)</f>
        <v>12711</v>
      </c>
      <c r="AE7" s="144">
        <f>IF('Alle Werte'!DE103="","",'Alle Werte'!DE103)</f>
        <v>720</v>
      </c>
      <c r="AF7" s="144">
        <f>IF('Alle Werte'!DF103="","",'Alle Werte'!DF103)</f>
        <v>648</v>
      </c>
      <c r="AG7" s="144">
        <f>IF('Alle Werte'!DG103="","",'Alle Werte'!DG103)</f>
        <v>711</v>
      </c>
      <c r="AH7" s="144">
        <f>IF('Alle Werte'!DH103="","",'Alle Werte'!DH103)</f>
        <v>769</v>
      </c>
      <c r="AI7" s="144">
        <f>IF('Alle Werte'!DI103="","",'Alle Werte'!DI103)</f>
        <v>807</v>
      </c>
      <c r="AJ7" s="144">
        <f>IF('Alle Werte'!DJ103="","",'Alle Werte'!DJ103)</f>
        <v>734</v>
      </c>
      <c r="AK7" s="144">
        <f>IF('Alle Werte'!DK103="","",'Alle Werte'!DK103)</f>
        <v>795</v>
      </c>
      <c r="AL7" s="144">
        <f>IF('Alle Werte'!DO103="","",'Alle Werte'!DO103)</f>
        <v>738</v>
      </c>
      <c r="AM7" s="144">
        <f>IF('Alle Werte'!DM103="","",'Alle Werte'!DM103)</f>
        <v>221</v>
      </c>
      <c r="AN7" s="144">
        <f>IF('Alle Werte'!DL103="","",'Alle Werte'!DL103)</f>
        <v>429</v>
      </c>
      <c r="AO7" s="144">
        <f>IF('Alle Werte'!DN103="","",'Alle Werte'!DN103)</f>
        <v>1210</v>
      </c>
      <c r="AP7" s="144">
        <f>IF('Alle Werte'!DP103="","",'Alle Werte'!DP103)</f>
        <v>1247</v>
      </c>
      <c r="AQ7" s="144">
        <f>IF('Alle Werte'!Y103="","",'Alle Werte'!Y103)</f>
        <v>2656</v>
      </c>
      <c r="AR7" s="144">
        <f>IF('Alle Werte'!Z103="","",'Alle Werte'!Z103)</f>
        <v>2735</v>
      </c>
      <c r="AS7" s="145"/>
      <c r="AT7" s="145"/>
      <c r="AU7" s="144">
        <f>IF('Alle Werte'!CV103="","",'Alle Werte'!CV103)</f>
        <v>0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1682</v>
      </c>
      <c r="C8" s="147">
        <f>IF('Alle Werte'!F3="","",'Alle Werte'!F3)</f>
        <v>1039</v>
      </c>
      <c r="D8" s="147">
        <f>IF('Alle Werte'!V3="","",'Alle Werte'!V3)</f>
        <v>0</v>
      </c>
      <c r="E8" s="147">
        <f>IF('Alle Werte'!AF3="","",'Alle Werte'!AF3)</f>
        <v>352</v>
      </c>
      <c r="F8" s="147">
        <f>IF('Alle Werte'!AC3="","",'Alle Werte'!AC3)</f>
        <v>1774</v>
      </c>
      <c r="G8" s="147">
        <f>IF('Alle Werte'!AD3="","",'Alle Werte'!AD3)</f>
        <v>38</v>
      </c>
      <c r="H8" s="147">
        <f>IF('Alle Werte'!S3="","",'Alle Werte'!S3)</f>
        <v>3757</v>
      </c>
      <c r="I8" s="147">
        <f>IF('Alle Werte'!R3="","",'Alle Werte'!R3)</f>
        <v>0</v>
      </c>
      <c r="J8" s="147">
        <f>IF('Alle Werte'!AA3="","",'Alle Werte'!AA3)</f>
        <v>6930</v>
      </c>
      <c r="K8" s="147">
        <f>IF('Alle Werte'!AB3="","",'Alle Werte'!AB3)</f>
        <v>6569</v>
      </c>
      <c r="L8" s="147">
        <f>IF('Alle Werte'!AV3="","",'Alle Werte'!AV3)</f>
        <v>7987</v>
      </c>
      <c r="M8" s="147">
        <f>IF('Alle Werte'!AW3="","",'Alle Werte'!AW3)</f>
        <v>8297</v>
      </c>
      <c r="N8" s="177">
        <f>IF('Alle Werte'!K153="","",'Alle Werte'!K153)</f>
        <v>0.4011949896812439</v>
      </c>
      <c r="O8" s="147">
        <f>IF('Alle Werte'!BB3="","",'Alle Werte'!BB3)</f>
        <v>11627</v>
      </c>
      <c r="P8" s="147">
        <f>IF('Alle Werte'!BC3="","",'Alle Werte'!BC3)</f>
        <v>12389</v>
      </c>
      <c r="Q8" s="147">
        <f>IF('Alle Werte'!BD3="","",'Alle Werte'!BD3)</f>
        <v>12363</v>
      </c>
      <c r="R8" s="147">
        <f>IF('Alle Werte'!CR3="","",'Alle Werte'!CR3)</f>
        <v>3336</v>
      </c>
      <c r="S8" s="147">
        <f>IF('Alle Werte'!CS3="","",'Alle Werte'!CS3)</f>
        <v>4261</v>
      </c>
      <c r="T8" s="147">
        <f>IF('Alle Werte'!AX3="","",'Alle Werte'!AX3)</f>
        <v>7301</v>
      </c>
      <c r="U8" s="147">
        <f>IF('Alle Werte'!AY3="","",'Alle Werte'!AY3)</f>
        <v>8110</v>
      </c>
      <c r="V8" s="177">
        <f>IF('Alle Werte'!N153="","",'Alle Werte'!N153)</f>
        <v>0.40615740418434143</v>
      </c>
      <c r="W8" s="147">
        <f>IF('Alle Werte'!BG3="","",'Alle Werte'!BG3)</f>
        <v>9700</v>
      </c>
      <c r="X8" s="147">
        <f>IF('Alle Werte'!BH3="","",'Alle Werte'!BH3)</f>
        <v>10728</v>
      </c>
      <c r="Y8" s="147">
        <f>IF('Alle Werte'!BI3="","",'Alle Werte'!BI3)</f>
        <v>10271</v>
      </c>
      <c r="Z8" s="147">
        <f>IF('Alle Werte'!CT3="","",'Alle Werte'!CT3)</f>
        <v>4342</v>
      </c>
      <c r="AA8" s="147">
        <f>IF('Alle Werte'!CU3="","",'Alle Werte'!CU3)</f>
        <v>3494</v>
      </c>
      <c r="AB8" s="147">
        <f>IF('Alle Werte'!BV3="","",'Alle Werte'!BV3)</f>
        <v>878</v>
      </c>
      <c r="AC8" s="147">
        <f>IF('Alle Werte'!BW3="","",'Alle Werte'!BW3)</f>
        <v>770</v>
      </c>
      <c r="AD8" s="147">
        <f>IF('Alle Werte'!DC3="","",'Alle Werte'!DC3)</f>
        <v>12733</v>
      </c>
      <c r="AE8" s="147">
        <f>IF('Alle Werte'!DE3="","",'Alle Werte'!DE3)</f>
        <v>720</v>
      </c>
      <c r="AF8" s="147">
        <f>IF('Alle Werte'!DF3="","",'Alle Werte'!DF3)</f>
        <v>648</v>
      </c>
      <c r="AG8" s="147">
        <f>IF('Alle Werte'!DG3="","",'Alle Werte'!DG3)</f>
        <v>711</v>
      </c>
      <c r="AH8" s="147">
        <f>IF('Alle Werte'!DH3="","",'Alle Werte'!DH3)</f>
        <v>769</v>
      </c>
      <c r="AI8" s="147">
        <f>IF('Alle Werte'!DI3="","",'Alle Werte'!DI3)</f>
        <v>807</v>
      </c>
      <c r="AJ8" s="147">
        <f>IF('Alle Werte'!DJ3="","",'Alle Werte'!DJ3)</f>
        <v>734</v>
      </c>
      <c r="AK8" s="147">
        <f>IF('Alle Werte'!DK3="","",'Alle Werte'!DK3)</f>
        <v>795</v>
      </c>
      <c r="AL8" s="147">
        <f>IF('Alle Werte'!DO3="","",'Alle Werte'!DO3)</f>
        <v>738</v>
      </c>
      <c r="AM8" s="147">
        <f>IF('Alle Werte'!DM3="","",'Alle Werte'!DM3)</f>
        <v>221</v>
      </c>
      <c r="AN8" s="147">
        <f>IF('Alle Werte'!DL3="","",'Alle Werte'!DL3)</f>
        <v>429</v>
      </c>
      <c r="AO8" s="147">
        <f>IF('Alle Werte'!DN3="","",'Alle Werte'!DN3)</f>
        <v>1210</v>
      </c>
      <c r="AP8" s="147">
        <f>IF('Alle Werte'!DP3="","",'Alle Werte'!DP3)</f>
        <v>1247</v>
      </c>
      <c r="AQ8" s="147">
        <f>IF('Alle Werte'!Y3="","",'Alle Werte'!Y3)</f>
        <v>2659</v>
      </c>
      <c r="AR8" s="147">
        <f>IF('Alle Werte'!Z3="","",'Alle Werte'!Z3)</f>
        <v>2738</v>
      </c>
      <c r="AS8" s="148"/>
      <c r="AT8" s="148"/>
      <c r="AU8" s="147">
        <f>IF('Alle Werte'!CV3="","",'Alle Werte'!CV3)</f>
        <v>0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929255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1684</v>
      </c>
      <c r="C9" s="147">
        <f>IF('Alle Werte'!F4="","",'Alle Werte'!F4)</f>
        <v>1041</v>
      </c>
      <c r="D9" s="147">
        <f>IF('Alle Werte'!V4="","",'Alle Werte'!V4)</f>
        <v>0</v>
      </c>
      <c r="E9" s="147">
        <f>IF('Alle Werte'!AF4="","",'Alle Werte'!AF4)</f>
        <v>368</v>
      </c>
      <c r="F9" s="147">
        <f>IF('Alle Werte'!AC4="","",'Alle Werte'!AC4)</f>
        <v>1790</v>
      </c>
      <c r="G9" s="147">
        <f>IF('Alle Werte'!AD4="","",'Alle Werte'!AD4)</f>
        <v>38</v>
      </c>
      <c r="H9" s="147">
        <f>IF('Alle Werte'!S4="","",'Alle Werte'!S4)</f>
        <v>3763</v>
      </c>
      <c r="I9" s="147">
        <f>IF('Alle Werte'!R4="","",'Alle Werte'!R4)</f>
        <v>0</v>
      </c>
      <c r="J9" s="147">
        <f>IF('Alle Werte'!AA4="","",'Alle Werte'!AA4)</f>
        <v>6954</v>
      </c>
      <c r="K9" s="147">
        <f>IF('Alle Werte'!AB4="","",'Alle Werte'!AB4)</f>
        <v>6569</v>
      </c>
      <c r="L9" s="147">
        <f>IF('Alle Werte'!AV4="","",'Alle Werte'!AV4)</f>
        <v>8011</v>
      </c>
      <c r="M9" s="147">
        <f>IF('Alle Werte'!AW4="","",'Alle Werte'!AW4)</f>
        <v>8297</v>
      </c>
      <c r="N9" s="177">
        <f>IF('Alle Werte'!K154="","",'Alle Werte'!K154)</f>
        <v>0.44354760646820068</v>
      </c>
      <c r="O9" s="147">
        <f>IF('Alle Werte'!BB4="","",'Alle Werte'!BB4)</f>
        <v>11627</v>
      </c>
      <c r="P9" s="147">
        <f>IF('Alle Werte'!BC4="","",'Alle Werte'!BC4)</f>
        <v>12389</v>
      </c>
      <c r="Q9" s="147">
        <f>IF('Alle Werte'!BD4="","",'Alle Werte'!BD4)</f>
        <v>12363</v>
      </c>
      <c r="R9" s="147">
        <f>IF('Alle Werte'!CR4="","",'Alle Werte'!CR4)</f>
        <v>3336</v>
      </c>
      <c r="S9" s="147">
        <f>IF('Alle Werte'!CS4="","",'Alle Werte'!CS4)</f>
        <v>4261</v>
      </c>
      <c r="T9" s="147">
        <f>IF('Alle Werte'!AX4="","",'Alle Werte'!AX4)</f>
        <v>7325</v>
      </c>
      <c r="U9" s="147">
        <f>IF('Alle Werte'!AY4="","",'Alle Werte'!AY4)</f>
        <v>8110</v>
      </c>
      <c r="V9" s="177">
        <f>IF('Alle Werte'!N154="","",'Alle Werte'!N154)</f>
        <v>0.4510573148727417</v>
      </c>
      <c r="W9" s="147">
        <f>IF('Alle Werte'!BG4="","",'Alle Werte'!BG4)</f>
        <v>9700</v>
      </c>
      <c r="X9" s="147">
        <f>IF('Alle Werte'!BH4="","",'Alle Werte'!BH4)</f>
        <v>10728</v>
      </c>
      <c r="Y9" s="147">
        <f>IF('Alle Werte'!BI4="","",'Alle Werte'!BI4)</f>
        <v>10271</v>
      </c>
      <c r="Z9" s="147">
        <f>IF('Alle Werte'!CT4="","",'Alle Werte'!CT4)</f>
        <v>4342</v>
      </c>
      <c r="AA9" s="147">
        <f>IF('Alle Werte'!CU4="","",'Alle Werte'!CU4)</f>
        <v>3494</v>
      </c>
      <c r="AB9" s="147">
        <f>IF('Alle Werte'!BV4="","",'Alle Werte'!BV4)</f>
        <v>887</v>
      </c>
      <c r="AC9" s="147">
        <f>IF('Alle Werte'!BW4="","",'Alle Werte'!BW4)</f>
        <v>770</v>
      </c>
      <c r="AD9" s="147">
        <f>IF('Alle Werte'!DC4="","",'Alle Werte'!DC4)</f>
        <v>12757</v>
      </c>
      <c r="AE9" s="147">
        <f>IF('Alle Werte'!DE4="","",'Alle Werte'!DE4)</f>
        <v>720</v>
      </c>
      <c r="AF9" s="147">
        <f>IF('Alle Werte'!DF4="","",'Alle Werte'!DF4)</f>
        <v>648</v>
      </c>
      <c r="AG9" s="147">
        <f>IF('Alle Werte'!DG4="","",'Alle Werte'!DG4)</f>
        <v>711</v>
      </c>
      <c r="AH9" s="147">
        <f>IF('Alle Werte'!DH4="","",'Alle Werte'!DH4)</f>
        <v>769</v>
      </c>
      <c r="AI9" s="147">
        <f>IF('Alle Werte'!DI4="","",'Alle Werte'!DI4)</f>
        <v>807</v>
      </c>
      <c r="AJ9" s="147">
        <f>IF('Alle Werte'!DJ4="","",'Alle Werte'!DJ4)</f>
        <v>734</v>
      </c>
      <c r="AK9" s="147">
        <f>IF('Alle Werte'!DK4="","",'Alle Werte'!DK4)</f>
        <v>795</v>
      </c>
      <c r="AL9" s="147">
        <f>IF('Alle Werte'!DO4="","",'Alle Werte'!DO4)</f>
        <v>738</v>
      </c>
      <c r="AM9" s="147">
        <f>IF('Alle Werte'!DM4="","",'Alle Werte'!DM4)</f>
        <v>221</v>
      </c>
      <c r="AN9" s="147">
        <f>IF('Alle Werte'!DL4="","",'Alle Werte'!DL4)</f>
        <v>429</v>
      </c>
      <c r="AO9" s="147">
        <f>IF('Alle Werte'!DN4="","",'Alle Werte'!DN4)</f>
        <v>1210</v>
      </c>
      <c r="AP9" s="147">
        <f>IF('Alle Werte'!DP4="","",'Alle Werte'!DP4)</f>
        <v>1247</v>
      </c>
      <c r="AQ9" s="147">
        <f>IF('Alle Werte'!Y4="","",'Alle Werte'!Y4)</f>
        <v>2664</v>
      </c>
      <c r="AR9" s="147">
        <f>IF('Alle Werte'!Z4="","",'Alle Werte'!Z4)</f>
        <v>2742</v>
      </c>
      <c r="AS9" s="148"/>
      <c r="AT9" s="148"/>
      <c r="AU9" s="147">
        <f>IF('Alle Werte'!CV4="","",'Alle Werte'!CV4)</f>
        <v>0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929936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1691</v>
      </c>
      <c r="C10" s="147">
        <f>IF('Alle Werte'!F5="","",'Alle Werte'!F5)</f>
        <v>1045</v>
      </c>
      <c r="D10" s="147">
        <f>IF('Alle Werte'!V5="","",'Alle Werte'!V5)</f>
        <v>0</v>
      </c>
      <c r="E10" s="147">
        <f>IF('Alle Werte'!AF5="","",'Alle Werte'!AF5)</f>
        <v>368</v>
      </c>
      <c r="F10" s="147">
        <f>IF('Alle Werte'!AC5="","",'Alle Werte'!AC5)</f>
        <v>1790</v>
      </c>
      <c r="G10" s="147">
        <f>IF('Alle Werte'!AD5="","",'Alle Werte'!AD5)</f>
        <v>38</v>
      </c>
      <c r="H10" s="147">
        <f>IF('Alle Werte'!S5="","",'Alle Werte'!S5)</f>
        <v>3783</v>
      </c>
      <c r="I10" s="147">
        <f>IF('Alle Werte'!R5="","",'Alle Werte'!R5)</f>
        <v>0</v>
      </c>
      <c r="J10" s="147">
        <f>IF('Alle Werte'!AA5="","",'Alle Werte'!AA5)</f>
        <v>6978</v>
      </c>
      <c r="K10" s="147">
        <f>IF('Alle Werte'!AB5="","",'Alle Werte'!AB5)</f>
        <v>6569</v>
      </c>
      <c r="L10" s="147">
        <f>IF('Alle Werte'!AV5="","",'Alle Werte'!AV5)</f>
        <v>8035</v>
      </c>
      <c r="M10" s="147">
        <f>IF('Alle Werte'!AW5="","",'Alle Werte'!AW5)</f>
        <v>8297</v>
      </c>
      <c r="N10" s="177">
        <f>IF('Alle Werte'!K155="","",'Alle Werte'!K155)</f>
        <v>0.44418248534202576</v>
      </c>
      <c r="O10" s="147">
        <f>IF('Alle Werte'!BB5="","",'Alle Werte'!BB5)</f>
        <v>11627</v>
      </c>
      <c r="P10" s="147">
        <f>IF('Alle Werte'!BC5="","",'Alle Werte'!BC5)</f>
        <v>12389</v>
      </c>
      <c r="Q10" s="147">
        <f>IF('Alle Werte'!BD5="","",'Alle Werte'!BD5)</f>
        <v>12363</v>
      </c>
      <c r="R10" s="147">
        <f>IF('Alle Werte'!CR5="","",'Alle Werte'!CR5)</f>
        <v>3336</v>
      </c>
      <c r="S10" s="147">
        <f>IF('Alle Werte'!CS5="","",'Alle Werte'!CS5)</f>
        <v>4261</v>
      </c>
      <c r="T10" s="147">
        <f>IF('Alle Werte'!AX5="","",'Alle Werte'!AX5)</f>
        <v>7349</v>
      </c>
      <c r="U10" s="147">
        <f>IF('Alle Werte'!AY5="","",'Alle Werte'!AY5)</f>
        <v>8110</v>
      </c>
      <c r="V10" s="177">
        <f>IF('Alle Werte'!N155="","",'Alle Werte'!N155)</f>
        <v>0.45163270831108093</v>
      </c>
      <c r="W10" s="147">
        <f>IF('Alle Werte'!BG5="","",'Alle Werte'!BG5)</f>
        <v>9700</v>
      </c>
      <c r="X10" s="147">
        <f>IF('Alle Werte'!BH5="","",'Alle Werte'!BH5)</f>
        <v>10728</v>
      </c>
      <c r="Y10" s="147">
        <f>IF('Alle Werte'!BI5="","",'Alle Werte'!BI5)</f>
        <v>10271</v>
      </c>
      <c r="Z10" s="147">
        <f>IF('Alle Werte'!CT5="","",'Alle Werte'!CT5)</f>
        <v>4342</v>
      </c>
      <c r="AA10" s="147">
        <f>IF('Alle Werte'!CU5="","",'Alle Werte'!CU5)</f>
        <v>3494</v>
      </c>
      <c r="AB10" s="147">
        <f>IF('Alle Werte'!BV5="","",'Alle Werte'!BV5)</f>
        <v>887</v>
      </c>
      <c r="AC10" s="147">
        <f>IF('Alle Werte'!BW5="","",'Alle Werte'!BW5)</f>
        <v>770</v>
      </c>
      <c r="AD10" s="147">
        <f>IF('Alle Werte'!DC5="","",'Alle Werte'!DC5)</f>
        <v>12781</v>
      </c>
      <c r="AE10" s="147">
        <f>IF('Alle Werte'!DE5="","",'Alle Werte'!DE5)</f>
        <v>720</v>
      </c>
      <c r="AF10" s="147">
        <f>IF('Alle Werte'!DF5="","",'Alle Werte'!DF5)</f>
        <v>648</v>
      </c>
      <c r="AG10" s="147">
        <f>IF('Alle Werte'!DG5="","",'Alle Werte'!DG5)</f>
        <v>711</v>
      </c>
      <c r="AH10" s="147">
        <f>IF('Alle Werte'!DH5="","",'Alle Werte'!DH5)</f>
        <v>769</v>
      </c>
      <c r="AI10" s="147">
        <f>IF('Alle Werte'!DI5="","",'Alle Werte'!DI5)</f>
        <v>807</v>
      </c>
      <c r="AJ10" s="147">
        <f>IF('Alle Werte'!DJ5="","",'Alle Werte'!DJ5)</f>
        <v>734</v>
      </c>
      <c r="AK10" s="147">
        <f>IF('Alle Werte'!DK5="","",'Alle Werte'!DK5)</f>
        <v>795</v>
      </c>
      <c r="AL10" s="147">
        <f>IF('Alle Werte'!DO5="","",'Alle Werte'!DO5)</f>
        <v>738</v>
      </c>
      <c r="AM10" s="147">
        <f>IF('Alle Werte'!DM5="","",'Alle Werte'!DM5)</f>
        <v>221</v>
      </c>
      <c r="AN10" s="147">
        <f>IF('Alle Werte'!DL5="","",'Alle Werte'!DL5)</f>
        <v>429</v>
      </c>
      <c r="AO10" s="147">
        <f>IF('Alle Werte'!DN5="","",'Alle Werte'!DN5)</f>
        <v>1210</v>
      </c>
      <c r="AP10" s="147">
        <f>IF('Alle Werte'!DP5="","",'Alle Werte'!DP5)</f>
        <v>1247</v>
      </c>
      <c r="AQ10" s="147">
        <f>IF('Alle Werte'!Y5="","",'Alle Werte'!Y5)</f>
        <v>2673</v>
      </c>
      <c r="AR10" s="147">
        <f>IF('Alle Werte'!Z5="","",'Alle Werte'!Z5)</f>
        <v>2752</v>
      </c>
      <c r="AS10" s="148"/>
      <c r="AT10" s="148"/>
      <c r="AU10" s="147">
        <f>IF('Alle Werte'!CV5="","",'Alle Werte'!CV5)</f>
        <v>0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930663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1703</v>
      </c>
      <c r="C11" s="147">
        <f>IF('Alle Werte'!F6="","",'Alle Werte'!F6)</f>
        <v>1050</v>
      </c>
      <c r="D11" s="147">
        <f>IF('Alle Werte'!V6="","",'Alle Werte'!V6)</f>
        <v>0</v>
      </c>
      <c r="E11" s="147">
        <f>IF('Alle Werte'!AF6="","",'Alle Werte'!AF6)</f>
        <v>368</v>
      </c>
      <c r="F11" s="147">
        <f>IF('Alle Werte'!AC6="","",'Alle Werte'!AC6)</f>
        <v>1790</v>
      </c>
      <c r="G11" s="147">
        <f>IF('Alle Werte'!AD6="","",'Alle Werte'!AD6)</f>
        <v>38</v>
      </c>
      <c r="H11" s="147">
        <f>IF('Alle Werte'!S6="","",'Alle Werte'!S6)</f>
        <v>3795</v>
      </c>
      <c r="I11" s="147">
        <f>IF('Alle Werte'!R6="","",'Alle Werte'!R6)</f>
        <v>0</v>
      </c>
      <c r="J11" s="147">
        <f>IF('Alle Werte'!AA6="","",'Alle Werte'!AA6)</f>
        <v>7002</v>
      </c>
      <c r="K11" s="147">
        <f>IF('Alle Werte'!AB6="","",'Alle Werte'!AB6)</f>
        <v>6569</v>
      </c>
      <c r="L11" s="147">
        <f>IF('Alle Werte'!AV6="","",'Alle Werte'!AV6)</f>
        <v>8059</v>
      </c>
      <c r="M11" s="147">
        <f>IF('Alle Werte'!AW6="","",'Alle Werte'!AW6)</f>
        <v>8297</v>
      </c>
      <c r="N11" s="177">
        <f>IF('Alle Werte'!K156="","",'Alle Werte'!K156)</f>
        <v>0.44530791044235229</v>
      </c>
      <c r="O11" s="147">
        <f>IF('Alle Werte'!BB6="","",'Alle Werte'!BB6)</f>
        <v>11627</v>
      </c>
      <c r="P11" s="147">
        <f>IF('Alle Werte'!BC6="","",'Alle Werte'!BC6)</f>
        <v>12389</v>
      </c>
      <c r="Q11" s="147">
        <f>IF('Alle Werte'!BD6="","",'Alle Werte'!BD6)</f>
        <v>12363</v>
      </c>
      <c r="R11" s="147">
        <f>IF('Alle Werte'!CR6="","",'Alle Werte'!CR6)</f>
        <v>3336</v>
      </c>
      <c r="S11" s="147">
        <f>IF('Alle Werte'!CS6="","",'Alle Werte'!CS6)</f>
        <v>4261</v>
      </c>
      <c r="T11" s="147">
        <f>IF('Alle Werte'!AX6="","",'Alle Werte'!AX6)</f>
        <v>7373</v>
      </c>
      <c r="U11" s="147">
        <f>IF('Alle Werte'!AY6="","",'Alle Werte'!AY6)</f>
        <v>8110</v>
      </c>
      <c r="V11" s="177">
        <f>IF('Alle Werte'!N156="","",'Alle Werte'!N156)</f>
        <v>0.45298519730567932</v>
      </c>
      <c r="W11" s="147">
        <f>IF('Alle Werte'!BG6="","",'Alle Werte'!BG6)</f>
        <v>9700</v>
      </c>
      <c r="X11" s="147">
        <f>IF('Alle Werte'!BH6="","",'Alle Werte'!BH6)</f>
        <v>10728</v>
      </c>
      <c r="Y11" s="147">
        <f>IF('Alle Werte'!BI6="","",'Alle Werte'!BI6)</f>
        <v>10271</v>
      </c>
      <c r="Z11" s="147">
        <f>IF('Alle Werte'!CT6="","",'Alle Werte'!CT6)</f>
        <v>4342</v>
      </c>
      <c r="AA11" s="147">
        <f>IF('Alle Werte'!CU6="","",'Alle Werte'!CU6)</f>
        <v>3494</v>
      </c>
      <c r="AB11" s="147">
        <f>IF('Alle Werte'!BV6="","",'Alle Werte'!BV6)</f>
        <v>887</v>
      </c>
      <c r="AC11" s="147">
        <f>IF('Alle Werte'!BW6="","",'Alle Werte'!BW6)</f>
        <v>770</v>
      </c>
      <c r="AD11" s="147">
        <f>IF('Alle Werte'!DC6="","",'Alle Werte'!DC6)</f>
        <v>12805</v>
      </c>
      <c r="AE11" s="147">
        <f>IF('Alle Werte'!DE6="","",'Alle Werte'!DE6)</f>
        <v>720</v>
      </c>
      <c r="AF11" s="147">
        <f>IF('Alle Werte'!DF6="","",'Alle Werte'!DF6)</f>
        <v>648</v>
      </c>
      <c r="AG11" s="147">
        <f>IF('Alle Werte'!DG6="","",'Alle Werte'!DG6)</f>
        <v>711</v>
      </c>
      <c r="AH11" s="147">
        <f>IF('Alle Werte'!DH6="","",'Alle Werte'!DH6)</f>
        <v>769</v>
      </c>
      <c r="AI11" s="147">
        <f>IF('Alle Werte'!DI6="","",'Alle Werte'!DI6)</f>
        <v>807</v>
      </c>
      <c r="AJ11" s="147">
        <f>IF('Alle Werte'!DJ6="","",'Alle Werte'!DJ6)</f>
        <v>734</v>
      </c>
      <c r="AK11" s="147">
        <f>IF('Alle Werte'!DK6="","",'Alle Werte'!DK6)</f>
        <v>795</v>
      </c>
      <c r="AL11" s="147">
        <f>IF('Alle Werte'!DO6="","",'Alle Werte'!DO6)</f>
        <v>738</v>
      </c>
      <c r="AM11" s="147">
        <f>IF('Alle Werte'!DM6="","",'Alle Werte'!DM6)</f>
        <v>221</v>
      </c>
      <c r="AN11" s="147">
        <f>IF('Alle Werte'!DL6="","",'Alle Werte'!DL6)</f>
        <v>429</v>
      </c>
      <c r="AO11" s="147">
        <f>IF('Alle Werte'!DN6="","",'Alle Werte'!DN6)</f>
        <v>1210</v>
      </c>
      <c r="AP11" s="147">
        <f>IF('Alle Werte'!DP6="","",'Alle Werte'!DP6)</f>
        <v>1247</v>
      </c>
      <c r="AQ11" s="147">
        <f>IF('Alle Werte'!Y6="","",'Alle Werte'!Y6)</f>
        <v>2682</v>
      </c>
      <c r="AR11" s="147">
        <f>IF('Alle Werte'!Z6="","",'Alle Werte'!Z6)</f>
        <v>2761</v>
      </c>
      <c r="AS11" s="148"/>
      <c r="AT11" s="148"/>
      <c r="AU11" s="147">
        <f>IF('Alle Werte'!CV6="","",'Alle Werte'!CV6)</f>
        <v>0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931373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1709</v>
      </c>
      <c r="C12" s="147">
        <f>IF('Alle Werte'!F7="","",'Alle Werte'!F7)</f>
        <v>1054</v>
      </c>
      <c r="D12" s="147">
        <f>IF('Alle Werte'!V7="","",'Alle Werte'!V7)</f>
        <v>0</v>
      </c>
      <c r="E12" s="147">
        <f>IF('Alle Werte'!AF7="","",'Alle Werte'!AF7)</f>
        <v>370</v>
      </c>
      <c r="F12" s="147">
        <f>IF('Alle Werte'!AC7="","",'Alle Werte'!AC7)</f>
        <v>1801</v>
      </c>
      <c r="G12" s="147">
        <f>IF('Alle Werte'!AD7="","",'Alle Werte'!AD7)</f>
        <v>38</v>
      </c>
      <c r="H12" s="147">
        <f>IF('Alle Werte'!S7="","",'Alle Werte'!S7)</f>
        <v>3795</v>
      </c>
      <c r="I12" s="147">
        <f>IF('Alle Werte'!R7="","",'Alle Werte'!R7)</f>
        <v>0</v>
      </c>
      <c r="J12" s="147">
        <f>IF('Alle Werte'!AA7="","",'Alle Werte'!AA7)</f>
        <v>7026</v>
      </c>
      <c r="K12" s="147">
        <f>IF('Alle Werte'!AB7="","",'Alle Werte'!AB7)</f>
        <v>6569</v>
      </c>
      <c r="L12" s="147">
        <f>IF('Alle Werte'!AV7="","",'Alle Werte'!AV7)</f>
        <v>8083</v>
      </c>
      <c r="M12" s="147">
        <f>IF('Alle Werte'!AW7="","",'Alle Werte'!AW7)</f>
        <v>8297</v>
      </c>
      <c r="N12" s="177">
        <f>IF('Alle Werte'!K157="","",'Alle Werte'!K157)</f>
        <v>0.44447788596153259</v>
      </c>
      <c r="O12" s="147">
        <f>IF('Alle Werte'!BB7="","",'Alle Werte'!BB7)</f>
        <v>11627</v>
      </c>
      <c r="P12" s="147">
        <f>IF('Alle Werte'!BC7="","",'Alle Werte'!BC7)</f>
        <v>12389</v>
      </c>
      <c r="Q12" s="147">
        <f>IF('Alle Werte'!BD7="","",'Alle Werte'!BD7)</f>
        <v>12363</v>
      </c>
      <c r="R12" s="147">
        <f>IF('Alle Werte'!CR7="","",'Alle Werte'!CR7)</f>
        <v>3336</v>
      </c>
      <c r="S12" s="147">
        <f>IF('Alle Werte'!CS7="","",'Alle Werte'!CS7)</f>
        <v>4261</v>
      </c>
      <c r="T12" s="147">
        <f>IF('Alle Werte'!AX7="","",'Alle Werte'!AX7)</f>
        <v>7397</v>
      </c>
      <c r="U12" s="147">
        <f>IF('Alle Werte'!AY7="","",'Alle Werte'!AY7)</f>
        <v>8110</v>
      </c>
      <c r="V12" s="177">
        <f>IF('Alle Werte'!N157="","",'Alle Werte'!N157)</f>
        <v>0.45346918702125549</v>
      </c>
      <c r="W12" s="147">
        <f>IF('Alle Werte'!BG7="","",'Alle Werte'!BG7)</f>
        <v>9700</v>
      </c>
      <c r="X12" s="147">
        <f>IF('Alle Werte'!BH7="","",'Alle Werte'!BH7)</f>
        <v>10728</v>
      </c>
      <c r="Y12" s="147">
        <f>IF('Alle Werte'!BI7="","",'Alle Werte'!BI7)</f>
        <v>10271</v>
      </c>
      <c r="Z12" s="147">
        <f>IF('Alle Werte'!CT7="","",'Alle Werte'!CT7)</f>
        <v>4342</v>
      </c>
      <c r="AA12" s="147">
        <f>IF('Alle Werte'!CU7="","",'Alle Werte'!CU7)</f>
        <v>3494</v>
      </c>
      <c r="AB12" s="147">
        <f>IF('Alle Werte'!BV7="","",'Alle Werte'!BV7)</f>
        <v>887</v>
      </c>
      <c r="AC12" s="147">
        <f>IF('Alle Werte'!BW7="","",'Alle Werte'!BW7)</f>
        <v>770</v>
      </c>
      <c r="AD12" s="147">
        <f>IF('Alle Werte'!DC7="","",'Alle Werte'!DC7)</f>
        <v>12829</v>
      </c>
      <c r="AE12" s="147">
        <f>IF('Alle Werte'!DE7="","",'Alle Werte'!DE7)</f>
        <v>720</v>
      </c>
      <c r="AF12" s="147">
        <f>IF('Alle Werte'!DF7="","",'Alle Werte'!DF7)</f>
        <v>648</v>
      </c>
      <c r="AG12" s="147">
        <f>IF('Alle Werte'!DG7="","",'Alle Werte'!DG7)</f>
        <v>711</v>
      </c>
      <c r="AH12" s="147">
        <f>IF('Alle Werte'!DH7="","",'Alle Werte'!DH7)</f>
        <v>769</v>
      </c>
      <c r="AI12" s="147">
        <f>IF('Alle Werte'!DI7="","",'Alle Werte'!DI7)</f>
        <v>807</v>
      </c>
      <c r="AJ12" s="147">
        <f>IF('Alle Werte'!DJ7="","",'Alle Werte'!DJ7)</f>
        <v>734</v>
      </c>
      <c r="AK12" s="147">
        <f>IF('Alle Werte'!DK7="","",'Alle Werte'!DK7)</f>
        <v>795</v>
      </c>
      <c r="AL12" s="147">
        <f>IF('Alle Werte'!DO7="","",'Alle Werte'!DO7)</f>
        <v>738</v>
      </c>
      <c r="AM12" s="147">
        <f>IF('Alle Werte'!DM7="","",'Alle Werte'!DM7)</f>
        <v>221</v>
      </c>
      <c r="AN12" s="147">
        <f>IF('Alle Werte'!DL7="","",'Alle Werte'!DL7)</f>
        <v>429</v>
      </c>
      <c r="AO12" s="147">
        <f>IF('Alle Werte'!DN7="","",'Alle Werte'!DN7)</f>
        <v>1210</v>
      </c>
      <c r="AP12" s="147">
        <f>IF('Alle Werte'!DP7="","",'Alle Werte'!DP7)</f>
        <v>1247</v>
      </c>
      <c r="AQ12" s="147">
        <f>IF('Alle Werte'!Y7="","",'Alle Werte'!Y7)</f>
        <v>2692</v>
      </c>
      <c r="AR12" s="147">
        <f>IF('Alle Werte'!Z7="","",'Alle Werte'!Z7)</f>
        <v>2770</v>
      </c>
      <c r="AS12" s="148"/>
      <c r="AT12" s="148"/>
      <c r="AU12" s="147">
        <f>IF('Alle Werte'!CV7="","",'Alle Werte'!CV7)</f>
        <v>0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932074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1710</v>
      </c>
      <c r="C13" s="147">
        <f>IF('Alle Werte'!F8="","",'Alle Werte'!F8)</f>
        <v>1056</v>
      </c>
      <c r="D13" s="147">
        <f>IF('Alle Werte'!V8="","",'Alle Werte'!V8)</f>
        <v>0</v>
      </c>
      <c r="E13" s="147">
        <f>IF('Alle Werte'!AF8="","",'Alle Werte'!AF8)</f>
        <v>379</v>
      </c>
      <c r="F13" s="147">
        <f>IF('Alle Werte'!AC8="","",'Alle Werte'!AC8)</f>
        <v>1825</v>
      </c>
      <c r="G13" s="147">
        <f>IF('Alle Werte'!AD8="","",'Alle Werte'!AD8)</f>
        <v>38</v>
      </c>
      <c r="H13" s="147">
        <f>IF('Alle Werte'!S8="","",'Alle Werte'!S8)</f>
        <v>3795</v>
      </c>
      <c r="I13" s="147">
        <f>IF('Alle Werte'!R8="","",'Alle Werte'!R8)</f>
        <v>0</v>
      </c>
      <c r="J13" s="147">
        <f>IF('Alle Werte'!AA8="","",'Alle Werte'!AA8)</f>
        <v>7048</v>
      </c>
      <c r="K13" s="147">
        <f>IF('Alle Werte'!AB8="","",'Alle Werte'!AB8)</f>
        <v>6569</v>
      </c>
      <c r="L13" s="147">
        <f>IF('Alle Werte'!AV8="","",'Alle Werte'!AV8)</f>
        <v>8107</v>
      </c>
      <c r="M13" s="147">
        <f>IF('Alle Werte'!AW8="","",'Alle Werte'!AW8)</f>
        <v>8297</v>
      </c>
      <c r="N13" s="177">
        <f>IF('Alle Werte'!K158="","",'Alle Werte'!K158)</f>
        <v>0.43635231256484985</v>
      </c>
      <c r="O13" s="147">
        <f>IF('Alle Werte'!BB8="","",'Alle Werte'!BB8)</f>
        <v>11627</v>
      </c>
      <c r="P13" s="147">
        <f>IF('Alle Werte'!BC8="","",'Alle Werte'!BC8)</f>
        <v>12389</v>
      </c>
      <c r="Q13" s="147">
        <f>IF('Alle Werte'!BD8="","",'Alle Werte'!BD8)</f>
        <v>12363</v>
      </c>
      <c r="R13" s="147">
        <f>IF('Alle Werte'!CR8="","",'Alle Werte'!CR8)</f>
        <v>3336</v>
      </c>
      <c r="S13" s="147">
        <f>IF('Alle Werte'!CS8="","",'Alle Werte'!CS8)</f>
        <v>4261</v>
      </c>
      <c r="T13" s="147">
        <f>IF('Alle Werte'!AX8="","",'Alle Werte'!AX8)</f>
        <v>7421</v>
      </c>
      <c r="U13" s="147">
        <f>IF('Alle Werte'!AY8="","",'Alle Werte'!AY8)</f>
        <v>8110</v>
      </c>
      <c r="V13" s="177">
        <f>IF('Alle Werte'!N158="","",'Alle Werte'!N158)</f>
        <v>0.45360240340232849</v>
      </c>
      <c r="W13" s="147">
        <f>IF('Alle Werte'!BG8="","",'Alle Werte'!BG8)</f>
        <v>9700</v>
      </c>
      <c r="X13" s="147">
        <f>IF('Alle Werte'!BH8="","",'Alle Werte'!BH8)</f>
        <v>10728</v>
      </c>
      <c r="Y13" s="147">
        <f>IF('Alle Werte'!BI8="","",'Alle Werte'!BI8)</f>
        <v>10271</v>
      </c>
      <c r="Z13" s="147">
        <f>IF('Alle Werte'!CT8="","",'Alle Werte'!CT8)</f>
        <v>4342</v>
      </c>
      <c r="AA13" s="147">
        <f>IF('Alle Werte'!CU8="","",'Alle Werte'!CU8)</f>
        <v>3494</v>
      </c>
      <c r="AB13" s="147">
        <f>IF('Alle Werte'!BV8="","",'Alle Werte'!BV8)</f>
        <v>887</v>
      </c>
      <c r="AC13" s="147">
        <f>IF('Alle Werte'!BW8="","",'Alle Werte'!BW8)</f>
        <v>770</v>
      </c>
      <c r="AD13" s="147">
        <f>IF('Alle Werte'!DC8="","",'Alle Werte'!DC8)</f>
        <v>12853</v>
      </c>
      <c r="AE13" s="147">
        <f>IF('Alle Werte'!DE8="","",'Alle Werte'!DE8)</f>
        <v>720</v>
      </c>
      <c r="AF13" s="147">
        <f>IF('Alle Werte'!DF8="","",'Alle Werte'!DF8)</f>
        <v>648</v>
      </c>
      <c r="AG13" s="147">
        <f>IF('Alle Werte'!DG8="","",'Alle Werte'!DG8)</f>
        <v>711</v>
      </c>
      <c r="AH13" s="147">
        <f>IF('Alle Werte'!DH8="","",'Alle Werte'!DH8)</f>
        <v>769</v>
      </c>
      <c r="AI13" s="147">
        <f>IF('Alle Werte'!DI8="","",'Alle Werte'!DI8)</f>
        <v>807</v>
      </c>
      <c r="AJ13" s="147">
        <f>IF('Alle Werte'!DJ8="","",'Alle Werte'!DJ8)</f>
        <v>734</v>
      </c>
      <c r="AK13" s="147">
        <f>IF('Alle Werte'!DK8="","",'Alle Werte'!DK8)</f>
        <v>795</v>
      </c>
      <c r="AL13" s="147">
        <f>IF('Alle Werte'!DO8="","",'Alle Werte'!DO8)</f>
        <v>738</v>
      </c>
      <c r="AM13" s="147">
        <f>IF('Alle Werte'!DM8="","",'Alle Werte'!DM8)</f>
        <v>221</v>
      </c>
      <c r="AN13" s="147">
        <f>IF('Alle Werte'!DL8="","",'Alle Werte'!DL8)</f>
        <v>429</v>
      </c>
      <c r="AO13" s="147">
        <f>IF('Alle Werte'!DN8="","",'Alle Werte'!DN8)</f>
        <v>1210</v>
      </c>
      <c r="AP13" s="147">
        <f>IF('Alle Werte'!DP8="","",'Alle Werte'!DP8)</f>
        <v>1247</v>
      </c>
      <c r="AQ13" s="147">
        <f>IF('Alle Werte'!Y8="","",'Alle Werte'!Y8)</f>
        <v>2697</v>
      </c>
      <c r="AR13" s="147">
        <f>IF('Alle Werte'!Z8="","",'Alle Werte'!Z8)</f>
        <v>2779</v>
      </c>
      <c r="AS13" s="148"/>
      <c r="AT13" s="148"/>
      <c r="AU13" s="147">
        <f>IF('Alle Werte'!CV8="","",'Alle Werte'!CV8)</f>
        <v>0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932785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1711</v>
      </c>
      <c r="C14" s="147">
        <f>IF('Alle Werte'!F9="","",'Alle Werte'!F9)</f>
        <v>1056</v>
      </c>
      <c r="D14" s="147">
        <f>IF('Alle Werte'!V9="","",'Alle Werte'!V9)</f>
        <v>0</v>
      </c>
      <c r="E14" s="147">
        <f>IF('Alle Werte'!AF9="","",'Alle Werte'!AF9)</f>
        <v>403</v>
      </c>
      <c r="F14" s="147">
        <f>IF('Alle Werte'!AC9="","",'Alle Werte'!AC9)</f>
        <v>1849</v>
      </c>
      <c r="G14" s="147">
        <f>IF('Alle Werte'!AD9="","",'Alle Werte'!AD9)</f>
        <v>38</v>
      </c>
      <c r="H14" s="147">
        <f>IF('Alle Werte'!S9="","",'Alle Werte'!S9)</f>
        <v>3795</v>
      </c>
      <c r="I14" s="147">
        <f>IF('Alle Werte'!R9="","",'Alle Werte'!R9)</f>
        <v>0</v>
      </c>
      <c r="J14" s="147">
        <f>IF('Alle Werte'!AA9="","",'Alle Werte'!AA9)</f>
        <v>7072</v>
      </c>
      <c r="K14" s="147">
        <f>IF('Alle Werte'!AB9="","",'Alle Werte'!AB9)</f>
        <v>6569</v>
      </c>
      <c r="L14" s="147">
        <f>IF('Alle Werte'!AV9="","",'Alle Werte'!AV9)</f>
        <v>8131</v>
      </c>
      <c r="M14" s="147">
        <f>IF('Alle Werte'!AW9="","",'Alle Werte'!AW9)</f>
        <v>8297</v>
      </c>
      <c r="N14" s="177">
        <f>IF('Alle Werte'!K159="","",'Alle Werte'!K159)</f>
        <v>0.43921908736228943</v>
      </c>
      <c r="O14" s="147">
        <f>IF('Alle Werte'!BB9="","",'Alle Werte'!BB9)</f>
        <v>11627</v>
      </c>
      <c r="P14" s="147">
        <f>IF('Alle Werte'!BC9="","",'Alle Werte'!BC9)</f>
        <v>12389</v>
      </c>
      <c r="Q14" s="147">
        <f>IF('Alle Werte'!BD9="","",'Alle Werte'!BD9)</f>
        <v>12363</v>
      </c>
      <c r="R14" s="147">
        <f>IF('Alle Werte'!CR9="","",'Alle Werte'!CR9)</f>
        <v>3336</v>
      </c>
      <c r="S14" s="147">
        <f>IF('Alle Werte'!CS9="","",'Alle Werte'!CS9)</f>
        <v>4261</v>
      </c>
      <c r="T14" s="147">
        <f>IF('Alle Werte'!AX9="","",'Alle Werte'!AX9)</f>
        <v>7445</v>
      </c>
      <c r="U14" s="147">
        <f>IF('Alle Werte'!AY9="","",'Alle Werte'!AY9)</f>
        <v>8110</v>
      </c>
      <c r="V14" s="177">
        <f>IF('Alle Werte'!N159="","",'Alle Werte'!N159)</f>
        <v>0.45364388823509216</v>
      </c>
      <c r="W14" s="147">
        <f>IF('Alle Werte'!BG9="","",'Alle Werte'!BG9)</f>
        <v>9700</v>
      </c>
      <c r="X14" s="147">
        <f>IF('Alle Werte'!BH9="","",'Alle Werte'!BH9)</f>
        <v>10728</v>
      </c>
      <c r="Y14" s="147">
        <f>IF('Alle Werte'!BI9="","",'Alle Werte'!BI9)</f>
        <v>10271</v>
      </c>
      <c r="Z14" s="147">
        <f>IF('Alle Werte'!CT9="","",'Alle Werte'!CT9)</f>
        <v>4342</v>
      </c>
      <c r="AA14" s="147">
        <f>IF('Alle Werte'!CU9="","",'Alle Werte'!CU9)</f>
        <v>3494</v>
      </c>
      <c r="AB14" s="147">
        <f>IF('Alle Werte'!BV9="","",'Alle Werte'!BV9)</f>
        <v>887</v>
      </c>
      <c r="AC14" s="147">
        <f>IF('Alle Werte'!BW9="","",'Alle Werte'!BW9)</f>
        <v>770</v>
      </c>
      <c r="AD14" s="147">
        <f>IF('Alle Werte'!DC9="","",'Alle Werte'!DC9)</f>
        <v>12877</v>
      </c>
      <c r="AE14" s="147">
        <f>IF('Alle Werte'!DE9="","",'Alle Werte'!DE9)</f>
        <v>720</v>
      </c>
      <c r="AF14" s="147">
        <f>IF('Alle Werte'!DF9="","",'Alle Werte'!DF9)</f>
        <v>648</v>
      </c>
      <c r="AG14" s="147">
        <f>IF('Alle Werte'!DG9="","",'Alle Werte'!DG9)</f>
        <v>711</v>
      </c>
      <c r="AH14" s="147">
        <f>IF('Alle Werte'!DH9="","",'Alle Werte'!DH9)</f>
        <v>769</v>
      </c>
      <c r="AI14" s="147">
        <f>IF('Alle Werte'!DI9="","",'Alle Werte'!DI9)</f>
        <v>807</v>
      </c>
      <c r="AJ14" s="147">
        <f>IF('Alle Werte'!DJ9="","",'Alle Werte'!DJ9)</f>
        <v>734</v>
      </c>
      <c r="AK14" s="147">
        <f>IF('Alle Werte'!DK9="","",'Alle Werte'!DK9)</f>
        <v>795</v>
      </c>
      <c r="AL14" s="147">
        <f>IF('Alle Werte'!DO9="","",'Alle Werte'!DO9)</f>
        <v>738</v>
      </c>
      <c r="AM14" s="147">
        <f>IF('Alle Werte'!DM9="","",'Alle Werte'!DM9)</f>
        <v>221</v>
      </c>
      <c r="AN14" s="147">
        <f>IF('Alle Werte'!DL9="","",'Alle Werte'!DL9)</f>
        <v>429</v>
      </c>
      <c r="AO14" s="147">
        <f>IF('Alle Werte'!DN9="","",'Alle Werte'!DN9)</f>
        <v>1210</v>
      </c>
      <c r="AP14" s="147">
        <f>IF('Alle Werte'!DP9="","",'Alle Werte'!DP9)</f>
        <v>1247</v>
      </c>
      <c r="AQ14" s="147">
        <f>IF('Alle Werte'!Y9="","",'Alle Werte'!Y9)</f>
        <v>2707</v>
      </c>
      <c r="AR14" s="147">
        <f>IF('Alle Werte'!Z9="","",'Alle Werte'!Z9)</f>
        <v>2788</v>
      </c>
      <c r="AS14" s="148"/>
      <c r="AT14" s="148"/>
      <c r="AU14" s="147">
        <f>IF('Alle Werte'!CV9="","",'Alle Werte'!CV9)</f>
        <v>0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933482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1711</v>
      </c>
      <c r="C15" s="147">
        <f>IF('Alle Werte'!F10="","",'Alle Werte'!F10)</f>
        <v>1057</v>
      </c>
      <c r="D15" s="147">
        <f>IF('Alle Werte'!V10="","",'Alle Werte'!V10)</f>
        <v>0</v>
      </c>
      <c r="E15" s="147">
        <f>IF('Alle Werte'!AF10="","",'Alle Werte'!AF10)</f>
        <v>416</v>
      </c>
      <c r="F15" s="147">
        <f>IF('Alle Werte'!AC10="","",'Alle Werte'!AC10)</f>
        <v>1873</v>
      </c>
      <c r="G15" s="147">
        <f>IF('Alle Werte'!AD10="","",'Alle Werte'!AD10)</f>
        <v>38</v>
      </c>
      <c r="H15" s="147">
        <f>IF('Alle Werte'!S10="","",'Alle Werte'!S10)</f>
        <v>3799</v>
      </c>
      <c r="I15" s="147">
        <f>IF('Alle Werte'!R10="","",'Alle Werte'!R10)</f>
        <v>0</v>
      </c>
      <c r="J15" s="147">
        <f>IF('Alle Werte'!AA10="","",'Alle Werte'!AA10)</f>
        <v>7096</v>
      </c>
      <c r="K15" s="147">
        <f>IF('Alle Werte'!AB10="","",'Alle Werte'!AB10)</f>
        <v>6569</v>
      </c>
      <c r="L15" s="147">
        <f>IF('Alle Werte'!AV10="","",'Alle Werte'!AV10)</f>
        <v>8155</v>
      </c>
      <c r="M15" s="147">
        <f>IF('Alle Werte'!AW10="","",'Alle Werte'!AW10)</f>
        <v>8297</v>
      </c>
      <c r="N15" s="177">
        <f>IF('Alle Werte'!K160="","",'Alle Werte'!K160)</f>
        <v>0.43302521109580994</v>
      </c>
      <c r="O15" s="147">
        <f>IF('Alle Werte'!BB10="","",'Alle Werte'!BB10)</f>
        <v>11627</v>
      </c>
      <c r="P15" s="147">
        <f>IF('Alle Werte'!BC10="","",'Alle Werte'!BC10)</f>
        <v>12389</v>
      </c>
      <c r="Q15" s="147">
        <f>IF('Alle Werte'!BD10="","",'Alle Werte'!BD10)</f>
        <v>12363</v>
      </c>
      <c r="R15" s="147">
        <f>IF('Alle Werte'!CR10="","",'Alle Werte'!CR10)</f>
        <v>3336</v>
      </c>
      <c r="S15" s="147">
        <f>IF('Alle Werte'!CS10="","",'Alle Werte'!CS10)</f>
        <v>4261</v>
      </c>
      <c r="T15" s="147">
        <f>IF('Alle Werte'!AX10="","",'Alle Werte'!AX10)</f>
        <v>7469</v>
      </c>
      <c r="U15" s="147">
        <f>IF('Alle Werte'!AY10="","",'Alle Werte'!AY10)</f>
        <v>8110</v>
      </c>
      <c r="V15" s="177">
        <f>IF('Alle Werte'!N160="","",'Alle Werte'!N160)</f>
        <v>0.44946080446243286</v>
      </c>
      <c r="W15" s="147">
        <f>IF('Alle Werte'!BG10="","",'Alle Werte'!BG10)</f>
        <v>9700</v>
      </c>
      <c r="X15" s="147">
        <f>IF('Alle Werte'!BH10="","",'Alle Werte'!BH10)</f>
        <v>10728</v>
      </c>
      <c r="Y15" s="147">
        <f>IF('Alle Werte'!BI10="","",'Alle Werte'!BI10)</f>
        <v>10271</v>
      </c>
      <c r="Z15" s="147">
        <f>IF('Alle Werte'!CT10="","",'Alle Werte'!CT10)</f>
        <v>4342</v>
      </c>
      <c r="AA15" s="147">
        <f>IF('Alle Werte'!CU10="","",'Alle Werte'!CU10)</f>
        <v>3494</v>
      </c>
      <c r="AB15" s="147">
        <f>IF('Alle Werte'!BV10="","",'Alle Werte'!BV10)</f>
        <v>887</v>
      </c>
      <c r="AC15" s="147">
        <f>IF('Alle Werte'!BW10="","",'Alle Werte'!BW10)</f>
        <v>770</v>
      </c>
      <c r="AD15" s="147">
        <f>IF('Alle Werte'!DC10="","",'Alle Werte'!DC10)</f>
        <v>12901</v>
      </c>
      <c r="AE15" s="147">
        <f>IF('Alle Werte'!DE10="","",'Alle Werte'!DE10)</f>
        <v>720</v>
      </c>
      <c r="AF15" s="147">
        <f>IF('Alle Werte'!DF10="","",'Alle Werte'!DF10)</f>
        <v>648</v>
      </c>
      <c r="AG15" s="147">
        <f>IF('Alle Werte'!DG10="","",'Alle Werte'!DG10)</f>
        <v>711</v>
      </c>
      <c r="AH15" s="147">
        <f>IF('Alle Werte'!DH10="","",'Alle Werte'!DH10)</f>
        <v>769</v>
      </c>
      <c r="AI15" s="147">
        <f>IF('Alle Werte'!DI10="","",'Alle Werte'!DI10)</f>
        <v>807</v>
      </c>
      <c r="AJ15" s="147">
        <f>IF('Alle Werte'!DJ10="","",'Alle Werte'!DJ10)</f>
        <v>734</v>
      </c>
      <c r="AK15" s="147">
        <f>IF('Alle Werte'!DK10="","",'Alle Werte'!DK10)</f>
        <v>795</v>
      </c>
      <c r="AL15" s="147">
        <f>IF('Alle Werte'!DO10="","",'Alle Werte'!DO10)</f>
        <v>738</v>
      </c>
      <c r="AM15" s="147">
        <f>IF('Alle Werte'!DM10="","",'Alle Werte'!DM10)</f>
        <v>221</v>
      </c>
      <c r="AN15" s="147">
        <f>IF('Alle Werte'!DL10="","",'Alle Werte'!DL10)</f>
        <v>429</v>
      </c>
      <c r="AO15" s="147">
        <f>IF('Alle Werte'!DN10="","",'Alle Werte'!DN10)</f>
        <v>1210</v>
      </c>
      <c r="AP15" s="147">
        <f>IF('Alle Werte'!DP10="","",'Alle Werte'!DP10)</f>
        <v>1247</v>
      </c>
      <c r="AQ15" s="147">
        <f>IF('Alle Werte'!Y10="","",'Alle Werte'!Y10)</f>
        <v>2714</v>
      </c>
      <c r="AR15" s="147">
        <f>IF('Alle Werte'!Z10="","",'Alle Werte'!Z10)</f>
        <v>2795</v>
      </c>
      <c r="AS15" s="148"/>
      <c r="AT15" s="148"/>
      <c r="AU15" s="147">
        <f>IF('Alle Werte'!CV10="","",'Alle Werte'!CV10)</f>
        <v>0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934180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1712</v>
      </c>
      <c r="C16" s="147">
        <f>IF('Alle Werte'!F11="","",'Alle Werte'!F11)</f>
        <v>1058</v>
      </c>
      <c r="D16" s="147">
        <f>IF('Alle Werte'!V11="","",'Alle Werte'!V11)</f>
        <v>0</v>
      </c>
      <c r="E16" s="147">
        <f>IF('Alle Werte'!AF11="","",'Alle Werte'!AF11)</f>
        <v>416</v>
      </c>
      <c r="F16" s="147">
        <f>IF('Alle Werte'!AC11="","",'Alle Werte'!AC11)</f>
        <v>1897</v>
      </c>
      <c r="G16" s="147">
        <f>IF('Alle Werte'!AD11="","",'Alle Werte'!AD11)</f>
        <v>38</v>
      </c>
      <c r="H16" s="147">
        <f>IF('Alle Werte'!S11="","",'Alle Werte'!S11)</f>
        <v>3805</v>
      </c>
      <c r="I16" s="147">
        <f>IF('Alle Werte'!R11="","",'Alle Werte'!R11)</f>
        <v>0</v>
      </c>
      <c r="J16" s="147">
        <f>IF('Alle Werte'!AA11="","",'Alle Werte'!AA11)</f>
        <v>7120</v>
      </c>
      <c r="K16" s="147">
        <f>IF('Alle Werte'!AB11="","",'Alle Werte'!AB11)</f>
        <v>6569</v>
      </c>
      <c r="L16" s="147">
        <f>IF('Alle Werte'!AV11="","",'Alle Werte'!AV11)</f>
        <v>8179</v>
      </c>
      <c r="M16" s="147">
        <f>IF('Alle Werte'!AW11="","",'Alle Werte'!AW11)</f>
        <v>8297</v>
      </c>
      <c r="N16" s="177">
        <f>IF('Alle Werte'!K161="","",'Alle Werte'!K161)</f>
        <v>0.42716118693351746</v>
      </c>
      <c r="O16" s="147">
        <f>IF('Alle Werte'!BB11="","",'Alle Werte'!BB11)</f>
        <v>11627</v>
      </c>
      <c r="P16" s="147">
        <f>IF('Alle Werte'!BC11="","",'Alle Werte'!BC11)</f>
        <v>12389</v>
      </c>
      <c r="Q16" s="147">
        <f>IF('Alle Werte'!BD11="","",'Alle Werte'!BD11)</f>
        <v>12363</v>
      </c>
      <c r="R16" s="147">
        <f>IF('Alle Werte'!CR11="","",'Alle Werte'!CR11)</f>
        <v>3336</v>
      </c>
      <c r="S16" s="147">
        <f>IF('Alle Werte'!CS11="","",'Alle Werte'!CS11)</f>
        <v>4261</v>
      </c>
      <c r="T16" s="147">
        <f>IF('Alle Werte'!AX11="","",'Alle Werte'!AX11)</f>
        <v>7493</v>
      </c>
      <c r="U16" s="147">
        <f>IF('Alle Werte'!AY11="","",'Alle Werte'!AY11)</f>
        <v>8110</v>
      </c>
      <c r="V16" s="177">
        <f>IF('Alle Werte'!N161="","",'Alle Werte'!N161)</f>
        <v>0.45277011394500732</v>
      </c>
      <c r="W16" s="147">
        <f>IF('Alle Werte'!BG11="","",'Alle Werte'!BG11)</f>
        <v>9700</v>
      </c>
      <c r="X16" s="147">
        <f>IF('Alle Werte'!BH11="","",'Alle Werte'!BH11)</f>
        <v>10728</v>
      </c>
      <c r="Y16" s="147">
        <f>IF('Alle Werte'!BI11="","",'Alle Werte'!BI11)</f>
        <v>10271</v>
      </c>
      <c r="Z16" s="147">
        <f>IF('Alle Werte'!CT11="","",'Alle Werte'!CT11)</f>
        <v>4342</v>
      </c>
      <c r="AA16" s="147">
        <f>IF('Alle Werte'!CU11="","",'Alle Werte'!CU11)</f>
        <v>3494</v>
      </c>
      <c r="AB16" s="147">
        <f>IF('Alle Werte'!BV11="","",'Alle Werte'!BV11)</f>
        <v>887</v>
      </c>
      <c r="AC16" s="147">
        <f>IF('Alle Werte'!BW11="","",'Alle Werte'!BW11)</f>
        <v>770</v>
      </c>
      <c r="AD16" s="147">
        <f>IF('Alle Werte'!DC11="","",'Alle Werte'!DC11)</f>
        <v>12925</v>
      </c>
      <c r="AE16" s="147">
        <f>IF('Alle Werte'!DE11="","",'Alle Werte'!DE11)</f>
        <v>720</v>
      </c>
      <c r="AF16" s="147">
        <f>IF('Alle Werte'!DF11="","",'Alle Werte'!DF11)</f>
        <v>648</v>
      </c>
      <c r="AG16" s="147">
        <f>IF('Alle Werte'!DG11="","",'Alle Werte'!DG11)</f>
        <v>711</v>
      </c>
      <c r="AH16" s="147">
        <f>IF('Alle Werte'!DH11="","",'Alle Werte'!DH11)</f>
        <v>769</v>
      </c>
      <c r="AI16" s="147">
        <f>IF('Alle Werte'!DI11="","",'Alle Werte'!DI11)</f>
        <v>807</v>
      </c>
      <c r="AJ16" s="147">
        <f>IF('Alle Werte'!DJ11="","",'Alle Werte'!DJ11)</f>
        <v>734</v>
      </c>
      <c r="AK16" s="147">
        <f>IF('Alle Werte'!DK11="","",'Alle Werte'!DK11)</f>
        <v>795</v>
      </c>
      <c r="AL16" s="147">
        <f>IF('Alle Werte'!DO11="","",'Alle Werte'!DO11)</f>
        <v>738</v>
      </c>
      <c r="AM16" s="147">
        <f>IF('Alle Werte'!DM11="","",'Alle Werte'!DM11)</f>
        <v>221</v>
      </c>
      <c r="AN16" s="147">
        <f>IF('Alle Werte'!DL11="","",'Alle Werte'!DL11)</f>
        <v>429</v>
      </c>
      <c r="AO16" s="147">
        <f>IF('Alle Werte'!DN11="","",'Alle Werte'!DN11)</f>
        <v>1210</v>
      </c>
      <c r="AP16" s="147">
        <f>IF('Alle Werte'!DP11="","",'Alle Werte'!DP11)</f>
        <v>1247</v>
      </c>
      <c r="AQ16" s="147">
        <f>IF('Alle Werte'!Y11="","",'Alle Werte'!Y11)</f>
        <v>2719</v>
      </c>
      <c r="AR16" s="147">
        <f>IF('Alle Werte'!Z11="","",'Alle Werte'!Z11)</f>
        <v>2801</v>
      </c>
      <c r="AS16" s="148"/>
      <c r="AT16" s="148"/>
      <c r="AU16" s="147">
        <f>IF('Alle Werte'!CV11="","",'Alle Werte'!CV11)</f>
        <v>0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934881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1712</v>
      </c>
      <c r="C17" s="147">
        <f>IF('Alle Werte'!F12="","",'Alle Werte'!F12)</f>
        <v>1058</v>
      </c>
      <c r="D17" s="147">
        <f>IF('Alle Werte'!V12="","",'Alle Werte'!V12)</f>
        <v>0</v>
      </c>
      <c r="E17" s="147">
        <f>IF('Alle Werte'!AF12="","",'Alle Werte'!AF12)</f>
        <v>416</v>
      </c>
      <c r="F17" s="147">
        <f>IF('Alle Werte'!AC12="","",'Alle Werte'!AC12)</f>
        <v>1921</v>
      </c>
      <c r="G17" s="147">
        <f>IF('Alle Werte'!AD12="","",'Alle Werte'!AD12)</f>
        <v>38</v>
      </c>
      <c r="H17" s="147">
        <f>IF('Alle Werte'!S12="","",'Alle Werte'!S12)</f>
        <v>3811</v>
      </c>
      <c r="I17" s="147">
        <f>IF('Alle Werte'!R12="","",'Alle Werte'!R12)</f>
        <v>0</v>
      </c>
      <c r="J17" s="147">
        <f>IF('Alle Werte'!AA12="","",'Alle Werte'!AA12)</f>
        <v>7144</v>
      </c>
      <c r="K17" s="147">
        <f>IF('Alle Werte'!AB12="","",'Alle Werte'!AB12)</f>
        <v>6569</v>
      </c>
      <c r="L17" s="147">
        <f>IF('Alle Werte'!AV12="","",'Alle Werte'!AV12)</f>
        <v>8203</v>
      </c>
      <c r="M17" s="147">
        <f>IF('Alle Werte'!AW12="","",'Alle Werte'!AW12)</f>
        <v>8297</v>
      </c>
      <c r="N17" s="177">
        <f>IF('Alle Werte'!K162="","",'Alle Werte'!K162)</f>
        <v>0.43868198990821838</v>
      </c>
      <c r="O17" s="147">
        <f>IF('Alle Werte'!BB12="","",'Alle Werte'!BB12)</f>
        <v>11627</v>
      </c>
      <c r="P17" s="147">
        <f>IF('Alle Werte'!BC12="","",'Alle Werte'!BC12)</f>
        <v>12389</v>
      </c>
      <c r="Q17" s="147">
        <f>IF('Alle Werte'!BD12="","",'Alle Werte'!BD12)</f>
        <v>12363</v>
      </c>
      <c r="R17" s="147">
        <f>IF('Alle Werte'!CR12="","",'Alle Werte'!CR12)</f>
        <v>3336</v>
      </c>
      <c r="S17" s="147">
        <f>IF('Alle Werte'!CS12="","",'Alle Werte'!CS12)</f>
        <v>4261</v>
      </c>
      <c r="T17" s="147">
        <f>IF('Alle Werte'!AX12="","",'Alle Werte'!AX12)</f>
        <v>7517</v>
      </c>
      <c r="U17" s="147">
        <f>IF('Alle Werte'!AY12="","",'Alle Werte'!AY12)</f>
        <v>8110</v>
      </c>
      <c r="V17" s="177">
        <f>IF('Alle Werte'!N162="","",'Alle Werte'!N162)</f>
        <v>0.45292329788208008</v>
      </c>
      <c r="W17" s="147">
        <f>IF('Alle Werte'!BG12="","",'Alle Werte'!BG12)</f>
        <v>9700</v>
      </c>
      <c r="X17" s="147">
        <f>IF('Alle Werte'!BH12="","",'Alle Werte'!BH12)</f>
        <v>10728</v>
      </c>
      <c r="Y17" s="147">
        <f>IF('Alle Werte'!BI12="","",'Alle Werte'!BI12)</f>
        <v>10271</v>
      </c>
      <c r="Z17" s="147">
        <f>IF('Alle Werte'!CT12="","",'Alle Werte'!CT12)</f>
        <v>4342</v>
      </c>
      <c r="AA17" s="147">
        <f>IF('Alle Werte'!CU12="","",'Alle Werte'!CU12)</f>
        <v>3494</v>
      </c>
      <c r="AB17" s="147">
        <f>IF('Alle Werte'!BV12="","",'Alle Werte'!BV12)</f>
        <v>887</v>
      </c>
      <c r="AC17" s="147">
        <f>IF('Alle Werte'!BW12="","",'Alle Werte'!BW12)</f>
        <v>770</v>
      </c>
      <c r="AD17" s="147">
        <f>IF('Alle Werte'!DC12="","",'Alle Werte'!DC12)</f>
        <v>12949</v>
      </c>
      <c r="AE17" s="147">
        <f>IF('Alle Werte'!DE12="","",'Alle Werte'!DE12)</f>
        <v>720</v>
      </c>
      <c r="AF17" s="147">
        <f>IF('Alle Werte'!DF12="","",'Alle Werte'!DF12)</f>
        <v>648</v>
      </c>
      <c r="AG17" s="147">
        <f>IF('Alle Werte'!DG12="","",'Alle Werte'!DG12)</f>
        <v>711</v>
      </c>
      <c r="AH17" s="147">
        <f>IF('Alle Werte'!DH12="","",'Alle Werte'!DH12)</f>
        <v>769</v>
      </c>
      <c r="AI17" s="147">
        <f>IF('Alle Werte'!DI12="","",'Alle Werte'!DI12)</f>
        <v>807</v>
      </c>
      <c r="AJ17" s="147">
        <f>IF('Alle Werte'!DJ12="","",'Alle Werte'!DJ12)</f>
        <v>734</v>
      </c>
      <c r="AK17" s="147">
        <f>IF('Alle Werte'!DK12="","",'Alle Werte'!DK12)</f>
        <v>795</v>
      </c>
      <c r="AL17" s="147">
        <f>IF('Alle Werte'!DO12="","",'Alle Werte'!DO12)</f>
        <v>738</v>
      </c>
      <c r="AM17" s="147">
        <f>IF('Alle Werte'!DM12="","",'Alle Werte'!DM12)</f>
        <v>221</v>
      </c>
      <c r="AN17" s="147">
        <f>IF('Alle Werte'!DL12="","",'Alle Werte'!DL12)</f>
        <v>429</v>
      </c>
      <c r="AO17" s="147">
        <f>IF('Alle Werte'!DN12="","",'Alle Werte'!DN12)</f>
        <v>1210</v>
      </c>
      <c r="AP17" s="147">
        <f>IF('Alle Werte'!DP12="","",'Alle Werte'!DP12)</f>
        <v>1247</v>
      </c>
      <c r="AQ17" s="147">
        <f>IF('Alle Werte'!Y12="","",'Alle Werte'!Y12)</f>
        <v>2724</v>
      </c>
      <c r="AR17" s="147">
        <f>IF('Alle Werte'!Z12="","",'Alle Werte'!Z12)</f>
        <v>2806</v>
      </c>
      <c r="AS17" s="148"/>
      <c r="AT17" s="148"/>
      <c r="AU17" s="147">
        <f>IF('Alle Werte'!CV12="","",'Alle Werte'!CV12)</f>
        <v>0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935550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1713</v>
      </c>
      <c r="C18" s="147">
        <f>IF('Alle Werte'!F13="","",'Alle Werte'!F13)</f>
        <v>1058</v>
      </c>
      <c r="D18" s="147">
        <f>IF('Alle Werte'!V13="","",'Alle Werte'!V13)</f>
        <v>0</v>
      </c>
      <c r="E18" s="147">
        <f>IF('Alle Werte'!AF13="","",'Alle Werte'!AF13)</f>
        <v>416</v>
      </c>
      <c r="F18" s="147">
        <f>IF('Alle Werte'!AC13="","",'Alle Werte'!AC13)</f>
        <v>1945</v>
      </c>
      <c r="G18" s="147">
        <f>IF('Alle Werte'!AD13="","",'Alle Werte'!AD13)</f>
        <v>38</v>
      </c>
      <c r="H18" s="147">
        <f>IF('Alle Werte'!S13="","",'Alle Werte'!S13)</f>
        <v>3829</v>
      </c>
      <c r="I18" s="147">
        <f>IF('Alle Werte'!R13="","",'Alle Werte'!R13)</f>
        <v>0</v>
      </c>
      <c r="J18" s="147">
        <f>IF('Alle Werte'!AA13="","",'Alle Werte'!AA13)</f>
        <v>7168</v>
      </c>
      <c r="K18" s="147">
        <f>IF('Alle Werte'!AB13="","",'Alle Werte'!AB13)</f>
        <v>6569</v>
      </c>
      <c r="L18" s="147">
        <f>IF('Alle Werte'!AV13="","",'Alle Werte'!AV13)</f>
        <v>8227</v>
      </c>
      <c r="M18" s="147">
        <f>IF('Alle Werte'!AW13="","",'Alle Werte'!AW13)</f>
        <v>8297</v>
      </c>
      <c r="N18" s="177">
        <f>IF('Alle Werte'!K163="","",'Alle Werte'!K163)</f>
        <v>0.44164249300956726</v>
      </c>
      <c r="O18" s="147">
        <f>IF('Alle Werte'!BB13="","",'Alle Werte'!BB13)</f>
        <v>11627</v>
      </c>
      <c r="P18" s="147">
        <f>IF('Alle Werte'!BC13="","",'Alle Werte'!BC13)</f>
        <v>12389</v>
      </c>
      <c r="Q18" s="147">
        <f>IF('Alle Werte'!BD13="","",'Alle Werte'!BD13)</f>
        <v>12363</v>
      </c>
      <c r="R18" s="147">
        <f>IF('Alle Werte'!CR13="","",'Alle Werte'!CR13)</f>
        <v>3336</v>
      </c>
      <c r="S18" s="147">
        <f>IF('Alle Werte'!CS13="","",'Alle Werte'!CS13)</f>
        <v>4261</v>
      </c>
      <c r="T18" s="147">
        <f>IF('Alle Werte'!AX13="","",'Alle Werte'!AX13)</f>
        <v>7541</v>
      </c>
      <c r="U18" s="147">
        <f>IF('Alle Werte'!AY13="","",'Alle Werte'!AY13)</f>
        <v>8110</v>
      </c>
      <c r="V18" s="177">
        <f>IF('Alle Werte'!N163="","",'Alle Werte'!N163)</f>
        <v>0.45318201184272766</v>
      </c>
      <c r="W18" s="147">
        <f>IF('Alle Werte'!BG13="","",'Alle Werte'!BG13)</f>
        <v>9700</v>
      </c>
      <c r="X18" s="147">
        <f>IF('Alle Werte'!BH13="","",'Alle Werte'!BH13)</f>
        <v>10728</v>
      </c>
      <c r="Y18" s="147">
        <f>IF('Alle Werte'!BI13="","",'Alle Werte'!BI13)</f>
        <v>10271</v>
      </c>
      <c r="Z18" s="147">
        <f>IF('Alle Werte'!CT13="","",'Alle Werte'!CT13)</f>
        <v>4342</v>
      </c>
      <c r="AA18" s="147">
        <f>IF('Alle Werte'!CU13="","",'Alle Werte'!CU13)</f>
        <v>3494</v>
      </c>
      <c r="AB18" s="147">
        <f>IF('Alle Werte'!BV13="","",'Alle Werte'!BV13)</f>
        <v>887</v>
      </c>
      <c r="AC18" s="147">
        <f>IF('Alle Werte'!BW13="","",'Alle Werte'!BW13)</f>
        <v>770</v>
      </c>
      <c r="AD18" s="147">
        <f>IF('Alle Werte'!DC13="","",'Alle Werte'!DC13)</f>
        <v>12973</v>
      </c>
      <c r="AE18" s="147">
        <f>IF('Alle Werte'!DE13="","",'Alle Werte'!DE13)</f>
        <v>720</v>
      </c>
      <c r="AF18" s="147">
        <f>IF('Alle Werte'!DF13="","",'Alle Werte'!DF13)</f>
        <v>648</v>
      </c>
      <c r="AG18" s="147">
        <f>IF('Alle Werte'!DG13="","",'Alle Werte'!DG13)</f>
        <v>711</v>
      </c>
      <c r="AH18" s="147">
        <f>IF('Alle Werte'!DH13="","",'Alle Werte'!DH13)</f>
        <v>769</v>
      </c>
      <c r="AI18" s="147">
        <f>IF('Alle Werte'!DI13="","",'Alle Werte'!DI13)</f>
        <v>807</v>
      </c>
      <c r="AJ18" s="147">
        <f>IF('Alle Werte'!DJ13="","",'Alle Werte'!DJ13)</f>
        <v>734</v>
      </c>
      <c r="AK18" s="147">
        <f>IF('Alle Werte'!DK13="","",'Alle Werte'!DK13)</f>
        <v>795</v>
      </c>
      <c r="AL18" s="147">
        <f>IF('Alle Werte'!DO13="","",'Alle Werte'!DO13)</f>
        <v>738</v>
      </c>
      <c r="AM18" s="147">
        <f>IF('Alle Werte'!DM13="","",'Alle Werte'!DM13)</f>
        <v>221</v>
      </c>
      <c r="AN18" s="147">
        <f>IF('Alle Werte'!DL13="","",'Alle Werte'!DL13)</f>
        <v>429</v>
      </c>
      <c r="AO18" s="147">
        <f>IF('Alle Werte'!DN13="","",'Alle Werte'!DN13)</f>
        <v>1210</v>
      </c>
      <c r="AP18" s="147">
        <f>IF('Alle Werte'!DP13="","",'Alle Werte'!DP13)</f>
        <v>1247</v>
      </c>
      <c r="AQ18" s="147">
        <f>IF('Alle Werte'!Y13="","",'Alle Werte'!Y13)</f>
        <v>2732</v>
      </c>
      <c r="AR18" s="147">
        <f>IF('Alle Werte'!Z13="","",'Alle Werte'!Z13)</f>
        <v>2812</v>
      </c>
      <c r="AS18" s="148"/>
      <c r="AT18" s="148"/>
      <c r="AU18" s="147">
        <f>IF('Alle Werte'!CV13="","",'Alle Werte'!CV13)</f>
        <v>0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936238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1714</v>
      </c>
      <c r="C19" s="147">
        <f>IF('Alle Werte'!F14="","",'Alle Werte'!F14)</f>
        <v>1059</v>
      </c>
      <c r="D19" s="147">
        <f>IF('Alle Werte'!V14="","",'Alle Werte'!V14)</f>
        <v>0</v>
      </c>
      <c r="E19" s="147">
        <f>IF('Alle Werte'!AF14="","",'Alle Werte'!AF14)</f>
        <v>416</v>
      </c>
      <c r="F19" s="147">
        <f>IF('Alle Werte'!AC14="","",'Alle Werte'!AC14)</f>
        <v>1961</v>
      </c>
      <c r="G19" s="147">
        <f>IF('Alle Werte'!AD14="","",'Alle Werte'!AD14)</f>
        <v>38</v>
      </c>
      <c r="H19" s="147">
        <f>IF('Alle Werte'!S14="","",'Alle Werte'!S14)</f>
        <v>3843</v>
      </c>
      <c r="I19" s="147">
        <f>IF('Alle Werte'!R14="","",'Alle Werte'!R14)</f>
        <v>0</v>
      </c>
      <c r="J19" s="147">
        <f>IF('Alle Werte'!AA14="","",'Alle Werte'!AA14)</f>
        <v>7192</v>
      </c>
      <c r="K19" s="147">
        <f>IF('Alle Werte'!AB14="","",'Alle Werte'!AB14)</f>
        <v>6569</v>
      </c>
      <c r="L19" s="147">
        <f>IF('Alle Werte'!AV14="","",'Alle Werte'!AV14)</f>
        <v>8251</v>
      </c>
      <c r="M19" s="147">
        <f>IF('Alle Werte'!AW14="","",'Alle Werte'!AW14)</f>
        <v>8297</v>
      </c>
      <c r="N19" s="177">
        <f>IF('Alle Werte'!K164="","",'Alle Werte'!K164)</f>
        <v>0.44520950317382813</v>
      </c>
      <c r="O19" s="147">
        <f>IF('Alle Werte'!BB14="","",'Alle Werte'!BB14)</f>
        <v>11627</v>
      </c>
      <c r="P19" s="147">
        <f>IF('Alle Werte'!BC14="","",'Alle Werte'!BC14)</f>
        <v>12389</v>
      </c>
      <c r="Q19" s="147">
        <f>IF('Alle Werte'!BD14="","",'Alle Werte'!BD14)</f>
        <v>12363</v>
      </c>
      <c r="R19" s="147">
        <f>IF('Alle Werte'!CR14="","",'Alle Werte'!CR14)</f>
        <v>3336</v>
      </c>
      <c r="S19" s="147">
        <f>IF('Alle Werte'!CS14="","",'Alle Werte'!CS14)</f>
        <v>4261</v>
      </c>
      <c r="T19" s="147">
        <f>IF('Alle Werte'!AX14="","",'Alle Werte'!AX14)</f>
        <v>7565</v>
      </c>
      <c r="U19" s="147">
        <f>IF('Alle Werte'!AY14="","",'Alle Werte'!AY14)</f>
        <v>8110</v>
      </c>
      <c r="V19" s="177">
        <f>IF('Alle Werte'!N164="","",'Alle Werte'!N164)</f>
        <v>0.45354971289634705</v>
      </c>
      <c r="W19" s="147">
        <f>IF('Alle Werte'!BG14="","",'Alle Werte'!BG14)</f>
        <v>9700</v>
      </c>
      <c r="X19" s="147">
        <f>IF('Alle Werte'!BH14="","",'Alle Werte'!BH14)</f>
        <v>10728</v>
      </c>
      <c r="Y19" s="147">
        <f>IF('Alle Werte'!BI14="","",'Alle Werte'!BI14)</f>
        <v>10271</v>
      </c>
      <c r="Z19" s="147">
        <f>IF('Alle Werte'!CT14="","",'Alle Werte'!CT14)</f>
        <v>4342</v>
      </c>
      <c r="AA19" s="147">
        <f>IF('Alle Werte'!CU14="","",'Alle Werte'!CU14)</f>
        <v>3494</v>
      </c>
      <c r="AB19" s="147">
        <f>IF('Alle Werte'!BV14="","",'Alle Werte'!BV14)</f>
        <v>887</v>
      </c>
      <c r="AC19" s="147">
        <f>IF('Alle Werte'!BW14="","",'Alle Werte'!BW14)</f>
        <v>770</v>
      </c>
      <c r="AD19" s="147">
        <f>IF('Alle Werte'!DC14="","",'Alle Werte'!DC14)</f>
        <v>12997</v>
      </c>
      <c r="AE19" s="147">
        <f>IF('Alle Werte'!DE14="","",'Alle Werte'!DE14)</f>
        <v>720</v>
      </c>
      <c r="AF19" s="147">
        <f>IF('Alle Werte'!DF14="","",'Alle Werte'!DF14)</f>
        <v>648</v>
      </c>
      <c r="AG19" s="147">
        <f>IF('Alle Werte'!DG14="","",'Alle Werte'!DG14)</f>
        <v>711</v>
      </c>
      <c r="AH19" s="147">
        <f>IF('Alle Werte'!DH14="","",'Alle Werte'!DH14)</f>
        <v>770</v>
      </c>
      <c r="AI19" s="147">
        <f>IF('Alle Werte'!DI14="","",'Alle Werte'!DI14)</f>
        <v>807</v>
      </c>
      <c r="AJ19" s="147">
        <f>IF('Alle Werte'!DJ14="","",'Alle Werte'!DJ14)</f>
        <v>734</v>
      </c>
      <c r="AK19" s="147">
        <f>IF('Alle Werte'!DK14="","",'Alle Werte'!DK14)</f>
        <v>795</v>
      </c>
      <c r="AL19" s="147">
        <f>IF('Alle Werte'!DO14="","",'Alle Werte'!DO14)</f>
        <v>738</v>
      </c>
      <c r="AM19" s="147">
        <f>IF('Alle Werte'!DM14="","",'Alle Werte'!DM14)</f>
        <v>221</v>
      </c>
      <c r="AN19" s="147">
        <f>IF('Alle Werte'!DL14="","",'Alle Werte'!DL14)</f>
        <v>429</v>
      </c>
      <c r="AO19" s="147">
        <f>IF('Alle Werte'!DN14="","",'Alle Werte'!DN14)</f>
        <v>1210</v>
      </c>
      <c r="AP19" s="147">
        <f>IF('Alle Werte'!DP14="","",'Alle Werte'!DP14)</f>
        <v>1247</v>
      </c>
      <c r="AQ19" s="147">
        <f>IF('Alle Werte'!Y14="","",'Alle Werte'!Y14)</f>
        <v>2737</v>
      </c>
      <c r="AR19" s="147">
        <f>IF('Alle Werte'!Z14="","",'Alle Werte'!Z14)</f>
        <v>2816</v>
      </c>
      <c r="AS19" s="148"/>
      <c r="AT19" s="148"/>
      <c r="AU19" s="147">
        <f>IF('Alle Werte'!CV14="","",'Alle Werte'!CV14)</f>
        <v>0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936915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1714</v>
      </c>
      <c r="C20" s="147">
        <f>IF('Alle Werte'!F15="","",'Alle Werte'!F15)</f>
        <v>1060</v>
      </c>
      <c r="D20" s="147">
        <f>IF('Alle Werte'!V15="","",'Alle Werte'!V15)</f>
        <v>0</v>
      </c>
      <c r="E20" s="147">
        <f>IF('Alle Werte'!AF15="","",'Alle Werte'!AF15)</f>
        <v>416</v>
      </c>
      <c r="F20" s="147">
        <f>IF('Alle Werte'!AC15="","",'Alle Werte'!AC15)</f>
        <v>1961</v>
      </c>
      <c r="G20" s="147">
        <f>IF('Alle Werte'!AD15="","",'Alle Werte'!AD15)</f>
        <v>38</v>
      </c>
      <c r="H20" s="147">
        <f>IF('Alle Werte'!S15="","",'Alle Werte'!S15)</f>
        <v>3852</v>
      </c>
      <c r="I20" s="147">
        <f>IF('Alle Werte'!R15="","",'Alle Werte'!R15)</f>
        <v>0</v>
      </c>
      <c r="J20" s="147">
        <f>IF('Alle Werte'!AA15="","",'Alle Werte'!AA15)</f>
        <v>7208</v>
      </c>
      <c r="K20" s="147">
        <f>IF('Alle Werte'!AB15="","",'Alle Werte'!AB15)</f>
        <v>6580</v>
      </c>
      <c r="L20" s="147">
        <f>IF('Alle Werte'!AV15="","",'Alle Werte'!AV15)</f>
        <v>8275</v>
      </c>
      <c r="M20" s="147">
        <f>IF('Alle Werte'!AW15="","",'Alle Werte'!AW15)</f>
        <v>8297</v>
      </c>
      <c r="N20" s="177">
        <f>IF('Alle Werte'!K165="","",'Alle Werte'!K165)</f>
        <v>0.44855150580406189</v>
      </c>
      <c r="O20" s="147">
        <f>IF('Alle Werte'!BB15="","",'Alle Werte'!BB15)</f>
        <v>11627</v>
      </c>
      <c r="P20" s="147">
        <f>IF('Alle Werte'!BC15="","",'Alle Werte'!BC15)</f>
        <v>12389</v>
      </c>
      <c r="Q20" s="147">
        <f>IF('Alle Werte'!BD15="","",'Alle Werte'!BD15)</f>
        <v>12363</v>
      </c>
      <c r="R20" s="147">
        <f>IF('Alle Werte'!CR15="","",'Alle Werte'!CR15)</f>
        <v>3336</v>
      </c>
      <c r="S20" s="147">
        <f>IF('Alle Werte'!CS15="","",'Alle Werte'!CS15)</f>
        <v>4261</v>
      </c>
      <c r="T20" s="147">
        <f>IF('Alle Werte'!AX15="","",'Alle Werte'!AX15)</f>
        <v>7589</v>
      </c>
      <c r="U20" s="147">
        <f>IF('Alle Werte'!AY15="","",'Alle Werte'!AY15)</f>
        <v>8110</v>
      </c>
      <c r="V20" s="177">
        <f>IF('Alle Werte'!N165="","",'Alle Werte'!N165)</f>
        <v>0.45561990141868591</v>
      </c>
      <c r="W20" s="147">
        <f>IF('Alle Werte'!BG15="","",'Alle Werte'!BG15)</f>
        <v>9700</v>
      </c>
      <c r="X20" s="147">
        <f>IF('Alle Werte'!BH15="","",'Alle Werte'!BH15)</f>
        <v>10728</v>
      </c>
      <c r="Y20" s="147">
        <f>IF('Alle Werte'!BI15="","",'Alle Werte'!BI15)</f>
        <v>10271</v>
      </c>
      <c r="Z20" s="147">
        <f>IF('Alle Werte'!CT15="","",'Alle Werte'!CT15)</f>
        <v>4342</v>
      </c>
      <c r="AA20" s="147">
        <f>IF('Alle Werte'!CU15="","",'Alle Werte'!CU15)</f>
        <v>3494</v>
      </c>
      <c r="AB20" s="147">
        <f>IF('Alle Werte'!BV15="","",'Alle Werte'!BV15)</f>
        <v>887</v>
      </c>
      <c r="AC20" s="147">
        <f>IF('Alle Werte'!BW15="","",'Alle Werte'!BW15)</f>
        <v>777</v>
      </c>
      <c r="AD20" s="147">
        <f>IF('Alle Werte'!DC15="","",'Alle Werte'!DC15)</f>
        <v>13021</v>
      </c>
      <c r="AE20" s="147">
        <f>IF('Alle Werte'!DE15="","",'Alle Werte'!DE15)</f>
        <v>720</v>
      </c>
      <c r="AF20" s="147">
        <f>IF('Alle Werte'!DF15="","",'Alle Werte'!DF15)</f>
        <v>648</v>
      </c>
      <c r="AG20" s="147">
        <f>IF('Alle Werte'!DG15="","",'Alle Werte'!DG15)</f>
        <v>711</v>
      </c>
      <c r="AH20" s="147">
        <f>IF('Alle Werte'!DH15="","",'Alle Werte'!DH15)</f>
        <v>770</v>
      </c>
      <c r="AI20" s="147">
        <f>IF('Alle Werte'!DI15="","",'Alle Werte'!DI15)</f>
        <v>807</v>
      </c>
      <c r="AJ20" s="147">
        <f>IF('Alle Werte'!DJ15="","",'Alle Werte'!DJ15)</f>
        <v>734</v>
      </c>
      <c r="AK20" s="147">
        <f>IF('Alle Werte'!DK15="","",'Alle Werte'!DK15)</f>
        <v>795</v>
      </c>
      <c r="AL20" s="147">
        <f>IF('Alle Werte'!DO15="","",'Alle Werte'!DO15)</f>
        <v>738</v>
      </c>
      <c r="AM20" s="147">
        <f>IF('Alle Werte'!DM15="","",'Alle Werte'!DM15)</f>
        <v>221</v>
      </c>
      <c r="AN20" s="147">
        <f>IF('Alle Werte'!DL15="","",'Alle Werte'!DL15)</f>
        <v>429</v>
      </c>
      <c r="AO20" s="147">
        <f>IF('Alle Werte'!DN15="","",'Alle Werte'!DN15)</f>
        <v>1210</v>
      </c>
      <c r="AP20" s="147">
        <f>IF('Alle Werte'!DP15="","",'Alle Werte'!DP15)</f>
        <v>1247</v>
      </c>
      <c r="AQ20" s="147">
        <f>IF('Alle Werte'!Y15="","",'Alle Werte'!Y15)</f>
        <v>2741</v>
      </c>
      <c r="AR20" s="147">
        <f>IF('Alle Werte'!Z15="","",'Alle Werte'!Z15)</f>
        <v>2820</v>
      </c>
      <c r="AS20" s="148"/>
      <c r="AT20" s="148"/>
      <c r="AU20" s="147">
        <f>IF('Alle Werte'!CV15="","",'Alle Werte'!CV15)</f>
        <v>0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937607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1715</v>
      </c>
      <c r="C21" s="147">
        <f>IF('Alle Werte'!F16="","",'Alle Werte'!F16)</f>
        <v>1060</v>
      </c>
      <c r="D21" s="147">
        <f>IF('Alle Werte'!V16="","",'Alle Werte'!V16)</f>
        <v>0</v>
      </c>
      <c r="E21" s="147">
        <f>IF('Alle Werte'!AF16="","",'Alle Werte'!AF16)</f>
        <v>416</v>
      </c>
      <c r="F21" s="147">
        <f>IF('Alle Werte'!AC16="","",'Alle Werte'!AC16)</f>
        <v>1961</v>
      </c>
      <c r="G21" s="147">
        <f>IF('Alle Werte'!AD16="","",'Alle Werte'!AD16)</f>
        <v>38</v>
      </c>
      <c r="H21" s="147">
        <f>IF('Alle Werte'!S16="","",'Alle Werte'!S16)</f>
        <v>3861</v>
      </c>
      <c r="I21" s="147">
        <f>IF('Alle Werte'!R16="","",'Alle Werte'!R16)</f>
        <v>0</v>
      </c>
      <c r="J21" s="147">
        <f>IF('Alle Werte'!AA16="","",'Alle Werte'!AA16)</f>
        <v>7215</v>
      </c>
      <c r="K21" s="147">
        <f>IF('Alle Werte'!AB16="","",'Alle Werte'!AB16)</f>
        <v>6604</v>
      </c>
      <c r="L21" s="147">
        <f>IF('Alle Werte'!AV16="","",'Alle Werte'!AV16)</f>
        <v>8299</v>
      </c>
      <c r="M21" s="147">
        <f>IF('Alle Werte'!AW16="","",'Alle Werte'!AW16)</f>
        <v>8297</v>
      </c>
      <c r="N21" s="177">
        <f>IF('Alle Werte'!K166="","",'Alle Werte'!K166)</f>
        <v>0.45597279071807861</v>
      </c>
      <c r="O21" s="147">
        <f>IF('Alle Werte'!BB16="","",'Alle Werte'!BB16)</f>
        <v>11627</v>
      </c>
      <c r="P21" s="147">
        <f>IF('Alle Werte'!BC16="","",'Alle Werte'!BC16)</f>
        <v>12389</v>
      </c>
      <c r="Q21" s="147">
        <f>IF('Alle Werte'!BD16="","",'Alle Werte'!BD16)</f>
        <v>12363</v>
      </c>
      <c r="R21" s="147">
        <f>IF('Alle Werte'!CR16="","",'Alle Werte'!CR16)</f>
        <v>3336</v>
      </c>
      <c r="S21" s="147">
        <f>IF('Alle Werte'!CS16="","",'Alle Werte'!CS16)</f>
        <v>4261</v>
      </c>
      <c r="T21" s="147">
        <f>IF('Alle Werte'!AX16="","",'Alle Werte'!AX16)</f>
        <v>7613</v>
      </c>
      <c r="U21" s="147">
        <f>IF('Alle Werte'!AY16="","",'Alle Werte'!AY16)</f>
        <v>8110</v>
      </c>
      <c r="V21" s="177">
        <f>IF('Alle Werte'!N166="","",'Alle Werte'!N166)</f>
        <v>0.46232560276985168</v>
      </c>
      <c r="W21" s="147">
        <f>IF('Alle Werte'!BG16="","",'Alle Werte'!BG16)</f>
        <v>9700</v>
      </c>
      <c r="X21" s="147">
        <f>IF('Alle Werte'!BH16="","",'Alle Werte'!BH16)</f>
        <v>10728</v>
      </c>
      <c r="Y21" s="147">
        <f>IF('Alle Werte'!BI16="","",'Alle Werte'!BI16)</f>
        <v>10271</v>
      </c>
      <c r="Z21" s="147">
        <f>IF('Alle Werte'!CT16="","",'Alle Werte'!CT16)</f>
        <v>4342</v>
      </c>
      <c r="AA21" s="147">
        <f>IF('Alle Werte'!CU16="","",'Alle Werte'!CU16)</f>
        <v>3494</v>
      </c>
      <c r="AB21" s="147">
        <f>IF('Alle Werte'!BV16="","",'Alle Werte'!BV16)</f>
        <v>887</v>
      </c>
      <c r="AC21" s="147">
        <f>IF('Alle Werte'!BW16="","",'Alle Werte'!BW16)</f>
        <v>784</v>
      </c>
      <c r="AD21" s="147">
        <f>IF('Alle Werte'!DC16="","",'Alle Werte'!DC16)</f>
        <v>13045</v>
      </c>
      <c r="AE21" s="147">
        <f>IF('Alle Werte'!DE16="","",'Alle Werte'!DE16)</f>
        <v>720</v>
      </c>
      <c r="AF21" s="147">
        <f>IF('Alle Werte'!DF16="","",'Alle Werte'!DF16)</f>
        <v>648</v>
      </c>
      <c r="AG21" s="147">
        <f>IF('Alle Werte'!DG16="","",'Alle Werte'!DG16)</f>
        <v>711</v>
      </c>
      <c r="AH21" s="147">
        <f>IF('Alle Werte'!DH16="","",'Alle Werte'!DH16)</f>
        <v>770</v>
      </c>
      <c r="AI21" s="147">
        <f>IF('Alle Werte'!DI16="","",'Alle Werte'!DI16)</f>
        <v>807</v>
      </c>
      <c r="AJ21" s="147">
        <f>IF('Alle Werte'!DJ16="","",'Alle Werte'!DJ16)</f>
        <v>734</v>
      </c>
      <c r="AK21" s="147">
        <f>IF('Alle Werte'!DK16="","",'Alle Werte'!DK16)</f>
        <v>795</v>
      </c>
      <c r="AL21" s="147">
        <f>IF('Alle Werte'!DO16="","",'Alle Werte'!DO16)</f>
        <v>738</v>
      </c>
      <c r="AM21" s="147">
        <f>IF('Alle Werte'!DM16="","",'Alle Werte'!DM16)</f>
        <v>221</v>
      </c>
      <c r="AN21" s="147">
        <f>IF('Alle Werte'!DL16="","",'Alle Werte'!DL16)</f>
        <v>429</v>
      </c>
      <c r="AO21" s="147">
        <f>IF('Alle Werte'!DN16="","",'Alle Werte'!DN16)</f>
        <v>1210</v>
      </c>
      <c r="AP21" s="147">
        <f>IF('Alle Werte'!DP16="","",'Alle Werte'!DP16)</f>
        <v>1247</v>
      </c>
      <c r="AQ21" s="147">
        <f>IF('Alle Werte'!Y16="","",'Alle Werte'!Y16)</f>
        <v>2745</v>
      </c>
      <c r="AR21" s="147">
        <f>IF('Alle Werte'!Z16="","",'Alle Werte'!Z16)</f>
        <v>2823</v>
      </c>
      <c r="AS21" s="148"/>
      <c r="AT21" s="148"/>
      <c r="AU21" s="147">
        <f>IF('Alle Werte'!CV16="","",'Alle Werte'!CV16)</f>
        <v>0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938479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1719</v>
      </c>
      <c r="C22" s="147">
        <f>IF('Alle Werte'!F17="","",'Alle Werte'!F17)</f>
        <v>1062</v>
      </c>
      <c r="D22" s="147">
        <f>IF('Alle Werte'!V17="","",'Alle Werte'!V17)</f>
        <v>0</v>
      </c>
      <c r="E22" s="147">
        <f>IF('Alle Werte'!AF17="","",'Alle Werte'!AF17)</f>
        <v>416</v>
      </c>
      <c r="F22" s="147">
        <f>IF('Alle Werte'!AC17="","",'Alle Werte'!AC17)</f>
        <v>1961</v>
      </c>
      <c r="G22" s="147">
        <f>IF('Alle Werte'!AD17="","",'Alle Werte'!AD17)</f>
        <v>38</v>
      </c>
      <c r="H22" s="147">
        <f>IF('Alle Werte'!S17="","",'Alle Werte'!S17)</f>
        <v>3869</v>
      </c>
      <c r="I22" s="147">
        <f>IF('Alle Werte'!R17="","",'Alle Werte'!R17)</f>
        <v>0</v>
      </c>
      <c r="J22" s="147">
        <f>IF('Alle Werte'!AA17="","",'Alle Werte'!AA17)</f>
        <v>7215</v>
      </c>
      <c r="K22" s="147">
        <f>IF('Alle Werte'!AB17="","",'Alle Werte'!AB17)</f>
        <v>6628</v>
      </c>
      <c r="L22" s="147">
        <f>IF('Alle Werte'!AV17="","",'Alle Werte'!AV17)</f>
        <v>8323</v>
      </c>
      <c r="M22" s="147">
        <f>IF('Alle Werte'!AW17="","",'Alle Werte'!AW17)</f>
        <v>8297</v>
      </c>
      <c r="N22" s="177">
        <f>IF('Alle Werte'!K167="","",'Alle Werte'!K167)</f>
        <v>0.45529478788375854</v>
      </c>
      <c r="O22" s="147">
        <f>IF('Alle Werte'!BB17="","",'Alle Werte'!BB17)</f>
        <v>11627</v>
      </c>
      <c r="P22" s="147">
        <f>IF('Alle Werte'!BC17="","",'Alle Werte'!BC17)</f>
        <v>12389</v>
      </c>
      <c r="Q22" s="147">
        <f>IF('Alle Werte'!BD17="","",'Alle Werte'!BD17)</f>
        <v>12363</v>
      </c>
      <c r="R22" s="147">
        <f>IF('Alle Werte'!CR17="","",'Alle Werte'!CR17)</f>
        <v>3336</v>
      </c>
      <c r="S22" s="147">
        <f>IF('Alle Werte'!CS17="","",'Alle Werte'!CS17)</f>
        <v>4261</v>
      </c>
      <c r="T22" s="147">
        <f>IF('Alle Werte'!AX17="","",'Alle Werte'!AX17)</f>
        <v>7637</v>
      </c>
      <c r="U22" s="147">
        <f>IF('Alle Werte'!AY17="","",'Alle Werte'!AY17)</f>
        <v>8110</v>
      </c>
      <c r="V22" s="177">
        <f>IF('Alle Werte'!N167="","",'Alle Werte'!N167)</f>
        <v>0.46459019184112549</v>
      </c>
      <c r="W22" s="147">
        <f>IF('Alle Werte'!BG17="","",'Alle Werte'!BG17)</f>
        <v>9700</v>
      </c>
      <c r="X22" s="147">
        <f>IF('Alle Werte'!BH17="","",'Alle Werte'!BH17)</f>
        <v>10728</v>
      </c>
      <c r="Y22" s="147">
        <f>IF('Alle Werte'!BI17="","",'Alle Werte'!BI17)</f>
        <v>10271</v>
      </c>
      <c r="Z22" s="147">
        <f>IF('Alle Werte'!CT17="","",'Alle Werte'!CT17)</f>
        <v>4342</v>
      </c>
      <c r="AA22" s="147">
        <f>IF('Alle Werte'!CU17="","",'Alle Werte'!CU17)</f>
        <v>3494</v>
      </c>
      <c r="AB22" s="147">
        <f>IF('Alle Werte'!BV17="","",'Alle Werte'!BV17)</f>
        <v>887</v>
      </c>
      <c r="AC22" s="147">
        <f>IF('Alle Werte'!BW17="","",'Alle Werte'!BW17)</f>
        <v>784</v>
      </c>
      <c r="AD22" s="147">
        <f>IF('Alle Werte'!DC17="","",'Alle Werte'!DC17)</f>
        <v>13069</v>
      </c>
      <c r="AE22" s="147">
        <f>IF('Alle Werte'!DE17="","",'Alle Werte'!DE17)</f>
        <v>720</v>
      </c>
      <c r="AF22" s="147">
        <f>IF('Alle Werte'!DF17="","",'Alle Werte'!DF17)</f>
        <v>648</v>
      </c>
      <c r="AG22" s="147">
        <f>IF('Alle Werte'!DG17="","",'Alle Werte'!DG17)</f>
        <v>711</v>
      </c>
      <c r="AH22" s="147">
        <f>IF('Alle Werte'!DH17="","",'Alle Werte'!DH17)</f>
        <v>770</v>
      </c>
      <c r="AI22" s="147">
        <f>IF('Alle Werte'!DI17="","",'Alle Werte'!DI17)</f>
        <v>807</v>
      </c>
      <c r="AJ22" s="147">
        <f>IF('Alle Werte'!DJ17="","",'Alle Werte'!DJ17)</f>
        <v>734</v>
      </c>
      <c r="AK22" s="147">
        <f>IF('Alle Werte'!DK17="","",'Alle Werte'!DK17)</f>
        <v>795</v>
      </c>
      <c r="AL22" s="147">
        <f>IF('Alle Werte'!DO17="","",'Alle Werte'!DO17)</f>
        <v>738</v>
      </c>
      <c r="AM22" s="147">
        <f>IF('Alle Werte'!DM17="","",'Alle Werte'!DM17)</f>
        <v>221</v>
      </c>
      <c r="AN22" s="147">
        <f>IF('Alle Werte'!DL17="","",'Alle Werte'!DL17)</f>
        <v>429</v>
      </c>
      <c r="AO22" s="147">
        <f>IF('Alle Werte'!DN17="","",'Alle Werte'!DN17)</f>
        <v>1210</v>
      </c>
      <c r="AP22" s="147">
        <f>IF('Alle Werte'!DP17="","",'Alle Werte'!DP17)</f>
        <v>1247</v>
      </c>
      <c r="AQ22" s="147">
        <f>IF('Alle Werte'!Y17="","",'Alle Werte'!Y17)</f>
        <v>2749</v>
      </c>
      <c r="AR22" s="147">
        <f>IF('Alle Werte'!Z17="","",'Alle Werte'!Z17)</f>
        <v>2828</v>
      </c>
      <c r="AS22" s="148"/>
      <c r="AT22" s="148"/>
      <c r="AU22" s="147">
        <f>IF('Alle Werte'!CV17="","",'Alle Werte'!CV17)</f>
        <v>0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939813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1721</v>
      </c>
      <c r="C23" s="147">
        <f>IF('Alle Werte'!F18="","",'Alle Werte'!F18)</f>
        <v>1063</v>
      </c>
      <c r="D23" s="147">
        <f>IF('Alle Werte'!V18="","",'Alle Werte'!V18)</f>
        <v>0</v>
      </c>
      <c r="E23" s="147">
        <f>IF('Alle Werte'!AF18="","",'Alle Werte'!AF18)</f>
        <v>416</v>
      </c>
      <c r="F23" s="147">
        <f>IF('Alle Werte'!AC18="","",'Alle Werte'!AC18)</f>
        <v>1961</v>
      </c>
      <c r="G23" s="147">
        <f>IF('Alle Werte'!AD18="","",'Alle Werte'!AD18)</f>
        <v>38</v>
      </c>
      <c r="H23" s="147">
        <f>IF('Alle Werte'!S18="","",'Alle Werte'!S18)</f>
        <v>3880</v>
      </c>
      <c r="I23" s="147">
        <f>IF('Alle Werte'!R18="","",'Alle Werte'!R18)</f>
        <v>0</v>
      </c>
      <c r="J23" s="147">
        <f>IF('Alle Werte'!AA18="","",'Alle Werte'!AA18)</f>
        <v>7215</v>
      </c>
      <c r="K23" s="147">
        <f>IF('Alle Werte'!AB18="","",'Alle Werte'!AB18)</f>
        <v>6652</v>
      </c>
      <c r="L23" s="147">
        <f>IF('Alle Werte'!AV18="","",'Alle Werte'!AV18)</f>
        <v>8347</v>
      </c>
      <c r="M23" s="147">
        <f>IF('Alle Werte'!AW18="","",'Alle Werte'!AW18)</f>
        <v>8297</v>
      </c>
      <c r="N23" s="177">
        <f>IF('Alle Werte'!K168="","",'Alle Werte'!K168)</f>
        <v>0.447132408618927</v>
      </c>
      <c r="O23" s="147">
        <f>IF('Alle Werte'!BB18="","",'Alle Werte'!BB18)</f>
        <v>11627</v>
      </c>
      <c r="P23" s="147">
        <f>IF('Alle Werte'!BC18="","",'Alle Werte'!BC18)</f>
        <v>12389</v>
      </c>
      <c r="Q23" s="147">
        <f>IF('Alle Werte'!BD18="","",'Alle Werte'!BD18)</f>
        <v>12363</v>
      </c>
      <c r="R23" s="147">
        <f>IF('Alle Werte'!CR18="","",'Alle Werte'!CR18)</f>
        <v>3336</v>
      </c>
      <c r="S23" s="147">
        <f>IF('Alle Werte'!CS18="","",'Alle Werte'!CS18)</f>
        <v>4261</v>
      </c>
      <c r="T23" s="147">
        <f>IF('Alle Werte'!AX18="","",'Alle Werte'!AX18)</f>
        <v>7661</v>
      </c>
      <c r="U23" s="147">
        <f>IF('Alle Werte'!AY18="","",'Alle Werte'!AY18)</f>
        <v>8110</v>
      </c>
      <c r="V23" s="177">
        <f>IF('Alle Werte'!N168="","",'Alle Werte'!N168)</f>
        <v>0.45367321372032166</v>
      </c>
      <c r="W23" s="147">
        <f>IF('Alle Werte'!BG18="","",'Alle Werte'!BG18)</f>
        <v>9700</v>
      </c>
      <c r="X23" s="147">
        <f>IF('Alle Werte'!BH18="","",'Alle Werte'!BH18)</f>
        <v>10728</v>
      </c>
      <c r="Y23" s="147">
        <f>IF('Alle Werte'!BI18="","",'Alle Werte'!BI18)</f>
        <v>10271</v>
      </c>
      <c r="Z23" s="147">
        <f>IF('Alle Werte'!CT18="","",'Alle Werte'!CT18)</f>
        <v>4342</v>
      </c>
      <c r="AA23" s="147">
        <f>IF('Alle Werte'!CU18="","",'Alle Werte'!CU18)</f>
        <v>3494</v>
      </c>
      <c r="AB23" s="147">
        <f>IF('Alle Werte'!BV18="","",'Alle Werte'!BV18)</f>
        <v>887</v>
      </c>
      <c r="AC23" s="147">
        <f>IF('Alle Werte'!BW18="","",'Alle Werte'!BW18)</f>
        <v>784</v>
      </c>
      <c r="AD23" s="147">
        <f>IF('Alle Werte'!DC18="","",'Alle Werte'!DC18)</f>
        <v>13093</v>
      </c>
      <c r="AE23" s="147">
        <f>IF('Alle Werte'!DE18="","",'Alle Werte'!DE18)</f>
        <v>720</v>
      </c>
      <c r="AF23" s="147">
        <f>IF('Alle Werte'!DF18="","",'Alle Werte'!DF18)</f>
        <v>648</v>
      </c>
      <c r="AG23" s="147">
        <f>IF('Alle Werte'!DG18="","",'Alle Werte'!DG18)</f>
        <v>711</v>
      </c>
      <c r="AH23" s="147">
        <f>IF('Alle Werte'!DH18="","",'Alle Werte'!DH18)</f>
        <v>770</v>
      </c>
      <c r="AI23" s="147">
        <f>IF('Alle Werte'!DI18="","",'Alle Werte'!DI18)</f>
        <v>807</v>
      </c>
      <c r="AJ23" s="147">
        <f>IF('Alle Werte'!DJ18="","",'Alle Werte'!DJ18)</f>
        <v>734</v>
      </c>
      <c r="AK23" s="147">
        <f>IF('Alle Werte'!DK18="","",'Alle Werte'!DK18)</f>
        <v>795</v>
      </c>
      <c r="AL23" s="147">
        <f>IF('Alle Werte'!DO18="","",'Alle Werte'!DO18)</f>
        <v>738</v>
      </c>
      <c r="AM23" s="147">
        <f>IF('Alle Werte'!DM18="","",'Alle Werte'!DM18)</f>
        <v>221</v>
      </c>
      <c r="AN23" s="147">
        <f>IF('Alle Werte'!DL18="","",'Alle Werte'!DL18)</f>
        <v>429</v>
      </c>
      <c r="AO23" s="147">
        <f>IF('Alle Werte'!DN18="","",'Alle Werte'!DN18)</f>
        <v>1210</v>
      </c>
      <c r="AP23" s="147">
        <f>IF('Alle Werte'!DP18="","",'Alle Werte'!DP18)</f>
        <v>1247</v>
      </c>
      <c r="AQ23" s="147">
        <f>IF('Alle Werte'!Y18="","",'Alle Werte'!Y18)</f>
        <v>2755</v>
      </c>
      <c r="AR23" s="147">
        <f>IF('Alle Werte'!Z18="","",'Alle Werte'!Z18)</f>
        <v>2834</v>
      </c>
      <c r="AS23" s="148"/>
      <c r="AT23" s="148"/>
      <c r="AU23" s="147">
        <f>IF('Alle Werte'!CV18="","",'Alle Werte'!CV18)</f>
        <v>0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940799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1722</v>
      </c>
      <c r="C24" s="147">
        <f>IF('Alle Werte'!F19="","",'Alle Werte'!F19)</f>
        <v>1063</v>
      </c>
      <c r="D24" s="147">
        <f>IF('Alle Werte'!V19="","",'Alle Werte'!V19)</f>
        <v>0</v>
      </c>
      <c r="E24" s="147">
        <f>IF('Alle Werte'!AF19="","",'Alle Werte'!AF19)</f>
        <v>416</v>
      </c>
      <c r="F24" s="147">
        <f>IF('Alle Werte'!AC19="","",'Alle Werte'!AC19)</f>
        <v>1961</v>
      </c>
      <c r="G24" s="147">
        <f>IF('Alle Werte'!AD19="","",'Alle Werte'!AD19)</f>
        <v>38</v>
      </c>
      <c r="H24" s="147">
        <f>IF('Alle Werte'!S19="","",'Alle Werte'!S19)</f>
        <v>3897</v>
      </c>
      <c r="I24" s="147">
        <f>IF('Alle Werte'!R19="","",'Alle Werte'!R19)</f>
        <v>0</v>
      </c>
      <c r="J24" s="147">
        <f>IF('Alle Werte'!AA19="","",'Alle Werte'!AA19)</f>
        <v>7215</v>
      </c>
      <c r="K24" s="147">
        <f>IF('Alle Werte'!AB19="","",'Alle Werte'!AB19)</f>
        <v>6676</v>
      </c>
      <c r="L24" s="147">
        <f>IF('Alle Werte'!AV19="","",'Alle Werte'!AV19)</f>
        <v>8371</v>
      </c>
      <c r="M24" s="147">
        <f>IF('Alle Werte'!AW19="","",'Alle Werte'!AW19)</f>
        <v>8297</v>
      </c>
      <c r="N24" s="177">
        <f>IF('Alle Werte'!K169="","",'Alle Werte'!K169)</f>
        <v>0.44332501292228699</v>
      </c>
      <c r="O24" s="147">
        <f>IF('Alle Werte'!BB19="","",'Alle Werte'!BB19)</f>
        <v>11627</v>
      </c>
      <c r="P24" s="147">
        <f>IF('Alle Werte'!BC19="","",'Alle Werte'!BC19)</f>
        <v>12389</v>
      </c>
      <c r="Q24" s="147">
        <f>IF('Alle Werte'!BD19="","",'Alle Werte'!BD19)</f>
        <v>12363</v>
      </c>
      <c r="R24" s="147">
        <f>IF('Alle Werte'!CR19="","",'Alle Werte'!CR19)</f>
        <v>3336</v>
      </c>
      <c r="S24" s="147">
        <f>IF('Alle Werte'!CS19="","",'Alle Werte'!CS19)</f>
        <v>4261</v>
      </c>
      <c r="T24" s="147">
        <f>IF('Alle Werte'!AX19="","",'Alle Werte'!AX19)</f>
        <v>7685</v>
      </c>
      <c r="U24" s="147">
        <f>IF('Alle Werte'!AY19="","",'Alle Werte'!AY19)</f>
        <v>8110</v>
      </c>
      <c r="V24" s="177">
        <f>IF('Alle Werte'!N169="","",'Alle Werte'!N169)</f>
        <v>0.45294690132141113</v>
      </c>
      <c r="W24" s="147">
        <f>IF('Alle Werte'!BG19="","",'Alle Werte'!BG19)</f>
        <v>9700</v>
      </c>
      <c r="X24" s="147">
        <f>IF('Alle Werte'!BH19="","",'Alle Werte'!BH19)</f>
        <v>10728</v>
      </c>
      <c r="Y24" s="147">
        <f>IF('Alle Werte'!BI19="","",'Alle Werte'!BI19)</f>
        <v>10271</v>
      </c>
      <c r="Z24" s="147">
        <f>IF('Alle Werte'!CT19="","",'Alle Werte'!CT19)</f>
        <v>4342</v>
      </c>
      <c r="AA24" s="147">
        <f>IF('Alle Werte'!CU19="","",'Alle Werte'!CU19)</f>
        <v>3494</v>
      </c>
      <c r="AB24" s="147">
        <f>IF('Alle Werte'!BV19="","",'Alle Werte'!BV19)</f>
        <v>887</v>
      </c>
      <c r="AC24" s="147">
        <f>IF('Alle Werte'!BW19="","",'Alle Werte'!BW19)</f>
        <v>784</v>
      </c>
      <c r="AD24" s="147">
        <f>IF('Alle Werte'!DC19="","",'Alle Werte'!DC19)</f>
        <v>13117</v>
      </c>
      <c r="AE24" s="147">
        <f>IF('Alle Werte'!DE19="","",'Alle Werte'!DE19)</f>
        <v>720</v>
      </c>
      <c r="AF24" s="147">
        <f>IF('Alle Werte'!DF19="","",'Alle Werte'!DF19)</f>
        <v>648</v>
      </c>
      <c r="AG24" s="147">
        <f>IF('Alle Werte'!DG19="","",'Alle Werte'!DG19)</f>
        <v>711</v>
      </c>
      <c r="AH24" s="147">
        <f>IF('Alle Werte'!DH19="","",'Alle Werte'!DH19)</f>
        <v>770</v>
      </c>
      <c r="AI24" s="147">
        <f>IF('Alle Werte'!DI19="","",'Alle Werte'!DI19)</f>
        <v>807</v>
      </c>
      <c r="AJ24" s="147">
        <f>IF('Alle Werte'!DJ19="","",'Alle Werte'!DJ19)</f>
        <v>734</v>
      </c>
      <c r="AK24" s="147">
        <f>IF('Alle Werte'!DK19="","",'Alle Werte'!DK19)</f>
        <v>795</v>
      </c>
      <c r="AL24" s="147">
        <f>IF('Alle Werte'!DO19="","",'Alle Werte'!DO19)</f>
        <v>738</v>
      </c>
      <c r="AM24" s="147">
        <f>IF('Alle Werte'!DM19="","",'Alle Werte'!DM19)</f>
        <v>221</v>
      </c>
      <c r="AN24" s="147">
        <f>IF('Alle Werte'!DL19="","",'Alle Werte'!DL19)</f>
        <v>429</v>
      </c>
      <c r="AO24" s="147">
        <f>IF('Alle Werte'!DN19="","",'Alle Werte'!DN19)</f>
        <v>1210</v>
      </c>
      <c r="AP24" s="147">
        <f>IF('Alle Werte'!DP19="","",'Alle Werte'!DP19)</f>
        <v>1247</v>
      </c>
      <c r="AQ24" s="147">
        <f>IF('Alle Werte'!Y19="","",'Alle Werte'!Y19)</f>
        <v>2765</v>
      </c>
      <c r="AR24" s="147">
        <f>IF('Alle Werte'!Z19="","",'Alle Werte'!Z19)</f>
        <v>2843</v>
      </c>
      <c r="AS24" s="148"/>
      <c r="AT24" s="148"/>
      <c r="AU24" s="147">
        <f>IF('Alle Werte'!CV19="","",'Alle Werte'!CV19)</f>
        <v>0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941565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1725</v>
      </c>
      <c r="C25" s="147">
        <f>IF('Alle Werte'!F20="","",'Alle Werte'!F20)</f>
        <v>1066</v>
      </c>
      <c r="D25" s="147">
        <f>IF('Alle Werte'!V20="","",'Alle Werte'!V20)</f>
        <v>0</v>
      </c>
      <c r="E25" s="147">
        <f>IF('Alle Werte'!AF20="","",'Alle Werte'!AF20)</f>
        <v>416</v>
      </c>
      <c r="F25" s="147">
        <f>IF('Alle Werte'!AC20="","",'Alle Werte'!AC20)</f>
        <v>1961</v>
      </c>
      <c r="G25" s="147">
        <f>IF('Alle Werte'!AD20="","",'Alle Werte'!AD20)</f>
        <v>38</v>
      </c>
      <c r="H25" s="147">
        <f>IF('Alle Werte'!S20="","",'Alle Werte'!S20)</f>
        <v>3914</v>
      </c>
      <c r="I25" s="147">
        <f>IF('Alle Werte'!R20="","",'Alle Werte'!R20)</f>
        <v>0</v>
      </c>
      <c r="J25" s="147">
        <f>IF('Alle Werte'!AA20="","",'Alle Werte'!AA20)</f>
        <v>7225</v>
      </c>
      <c r="K25" s="147">
        <f>IF('Alle Werte'!AB20="","",'Alle Werte'!AB20)</f>
        <v>6690</v>
      </c>
      <c r="L25" s="147">
        <f>IF('Alle Werte'!AV20="","",'Alle Werte'!AV20)</f>
        <v>8395</v>
      </c>
      <c r="M25" s="147">
        <f>IF('Alle Werte'!AW20="","",'Alle Werte'!AW20)</f>
        <v>8297</v>
      </c>
      <c r="N25" s="177">
        <f>IF('Alle Werte'!K170="","",'Alle Werte'!K170)</f>
        <v>0.44391641020774841</v>
      </c>
      <c r="O25" s="147">
        <f>IF('Alle Werte'!BB20="","",'Alle Werte'!BB20)</f>
        <v>11627</v>
      </c>
      <c r="P25" s="147">
        <f>IF('Alle Werte'!BC20="","",'Alle Werte'!BC20)</f>
        <v>12389</v>
      </c>
      <c r="Q25" s="147">
        <f>IF('Alle Werte'!BD20="","",'Alle Werte'!BD20)</f>
        <v>12363</v>
      </c>
      <c r="R25" s="147">
        <f>IF('Alle Werte'!CR20="","",'Alle Werte'!CR20)</f>
        <v>3336</v>
      </c>
      <c r="S25" s="147">
        <f>IF('Alle Werte'!CS20="","",'Alle Werte'!CS20)</f>
        <v>4261</v>
      </c>
      <c r="T25" s="147">
        <f>IF('Alle Werte'!AX20="","",'Alle Werte'!AX20)</f>
        <v>7709</v>
      </c>
      <c r="U25" s="147">
        <f>IF('Alle Werte'!AY20="","",'Alle Werte'!AY20)</f>
        <v>8110</v>
      </c>
      <c r="V25" s="177">
        <f>IF('Alle Werte'!N170="","",'Alle Werte'!N170)</f>
        <v>0.45381280779838562</v>
      </c>
      <c r="W25" s="147">
        <f>IF('Alle Werte'!BG20="","",'Alle Werte'!BG20)</f>
        <v>9700</v>
      </c>
      <c r="X25" s="147">
        <f>IF('Alle Werte'!BH20="","",'Alle Werte'!BH20)</f>
        <v>10728</v>
      </c>
      <c r="Y25" s="147">
        <f>IF('Alle Werte'!BI20="","",'Alle Werte'!BI20)</f>
        <v>10271</v>
      </c>
      <c r="Z25" s="147">
        <f>IF('Alle Werte'!CT20="","",'Alle Werte'!CT20)</f>
        <v>4342</v>
      </c>
      <c r="AA25" s="147">
        <f>IF('Alle Werte'!CU20="","",'Alle Werte'!CU20)</f>
        <v>3494</v>
      </c>
      <c r="AB25" s="147">
        <f>IF('Alle Werte'!BV20="","",'Alle Werte'!BV20)</f>
        <v>887</v>
      </c>
      <c r="AC25" s="147">
        <f>IF('Alle Werte'!BW20="","",'Alle Werte'!BW20)</f>
        <v>784</v>
      </c>
      <c r="AD25" s="147">
        <f>IF('Alle Werte'!DC20="","",'Alle Werte'!DC20)</f>
        <v>13141</v>
      </c>
      <c r="AE25" s="147">
        <f>IF('Alle Werte'!DE20="","",'Alle Werte'!DE20)</f>
        <v>720</v>
      </c>
      <c r="AF25" s="147">
        <f>IF('Alle Werte'!DF20="","",'Alle Werte'!DF20)</f>
        <v>648</v>
      </c>
      <c r="AG25" s="147">
        <f>IF('Alle Werte'!DG20="","",'Alle Werte'!DG20)</f>
        <v>711</v>
      </c>
      <c r="AH25" s="147">
        <f>IF('Alle Werte'!DH20="","",'Alle Werte'!DH20)</f>
        <v>770</v>
      </c>
      <c r="AI25" s="147">
        <f>IF('Alle Werte'!DI20="","",'Alle Werte'!DI20)</f>
        <v>807</v>
      </c>
      <c r="AJ25" s="147">
        <f>IF('Alle Werte'!DJ20="","",'Alle Werte'!DJ20)</f>
        <v>734</v>
      </c>
      <c r="AK25" s="147">
        <f>IF('Alle Werte'!DK20="","",'Alle Werte'!DK20)</f>
        <v>795</v>
      </c>
      <c r="AL25" s="147">
        <f>IF('Alle Werte'!DO20="","",'Alle Werte'!DO20)</f>
        <v>738</v>
      </c>
      <c r="AM25" s="147">
        <f>IF('Alle Werte'!DM20="","",'Alle Werte'!DM20)</f>
        <v>221</v>
      </c>
      <c r="AN25" s="147">
        <f>IF('Alle Werte'!DL20="","",'Alle Werte'!DL20)</f>
        <v>429</v>
      </c>
      <c r="AO25" s="147">
        <f>IF('Alle Werte'!DN20="","",'Alle Werte'!DN20)</f>
        <v>1210</v>
      </c>
      <c r="AP25" s="147">
        <f>IF('Alle Werte'!DP20="","",'Alle Werte'!DP20)</f>
        <v>1247</v>
      </c>
      <c r="AQ25" s="147">
        <f>IF('Alle Werte'!Y20="","",'Alle Werte'!Y20)</f>
        <v>2774</v>
      </c>
      <c r="AR25" s="147">
        <f>IF('Alle Werte'!Z20="","",'Alle Werte'!Z20)</f>
        <v>2853</v>
      </c>
      <c r="AS25" s="148"/>
      <c r="AT25" s="148"/>
      <c r="AU25" s="147">
        <f>IF('Alle Werte'!CV20="","",'Alle Werte'!CV20)</f>
        <v>0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942265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1726</v>
      </c>
      <c r="C26" s="147">
        <f>IF('Alle Werte'!F21="","",'Alle Werte'!F21)</f>
        <v>1067</v>
      </c>
      <c r="D26" s="147">
        <f>IF('Alle Werte'!V21="","",'Alle Werte'!V21)</f>
        <v>0</v>
      </c>
      <c r="E26" s="147">
        <f>IF('Alle Werte'!AF21="","",'Alle Werte'!AF21)</f>
        <v>416</v>
      </c>
      <c r="F26" s="147">
        <f>IF('Alle Werte'!AC21="","",'Alle Werte'!AC21)</f>
        <v>1961</v>
      </c>
      <c r="G26" s="147">
        <f>IF('Alle Werte'!AD21="","",'Alle Werte'!AD21)</f>
        <v>38</v>
      </c>
      <c r="H26" s="147">
        <f>IF('Alle Werte'!S21="","",'Alle Werte'!S21)</f>
        <v>3926</v>
      </c>
      <c r="I26" s="147">
        <f>IF('Alle Werte'!R21="","",'Alle Werte'!R21)</f>
        <v>0</v>
      </c>
      <c r="J26" s="147">
        <f>IF('Alle Werte'!AA21="","",'Alle Werte'!AA21)</f>
        <v>7249</v>
      </c>
      <c r="K26" s="147">
        <f>IF('Alle Werte'!AB21="","",'Alle Werte'!AB21)</f>
        <v>6690</v>
      </c>
      <c r="L26" s="147">
        <f>IF('Alle Werte'!AV21="","",'Alle Werte'!AV21)</f>
        <v>8407</v>
      </c>
      <c r="M26" s="147">
        <f>IF('Alle Werte'!AW21="","",'Alle Werte'!AW21)</f>
        <v>8309</v>
      </c>
      <c r="N26" s="177">
        <f>IF('Alle Werte'!K171="","",'Alle Werte'!K171)</f>
        <v>0.44495901465415955</v>
      </c>
      <c r="O26" s="147">
        <f>IF('Alle Werte'!BB21="","",'Alle Werte'!BB21)</f>
        <v>11627</v>
      </c>
      <c r="P26" s="147">
        <f>IF('Alle Werte'!BC21="","",'Alle Werte'!BC21)</f>
        <v>12389</v>
      </c>
      <c r="Q26" s="147">
        <f>IF('Alle Werte'!BD21="","",'Alle Werte'!BD21)</f>
        <v>12363</v>
      </c>
      <c r="R26" s="147">
        <f>IF('Alle Werte'!CR21="","",'Alle Werte'!CR21)</f>
        <v>3336</v>
      </c>
      <c r="S26" s="147">
        <f>IF('Alle Werte'!CS21="","",'Alle Werte'!CS21)</f>
        <v>4261</v>
      </c>
      <c r="T26" s="147">
        <f>IF('Alle Werte'!AX21="","",'Alle Werte'!AX21)</f>
        <v>7733</v>
      </c>
      <c r="U26" s="147">
        <f>IF('Alle Werte'!AY21="","",'Alle Werte'!AY21)</f>
        <v>8110</v>
      </c>
      <c r="V26" s="177">
        <f>IF('Alle Werte'!N171="","",'Alle Werte'!N171)</f>
        <v>0.45383670926094055</v>
      </c>
      <c r="W26" s="147">
        <f>IF('Alle Werte'!BG21="","",'Alle Werte'!BG21)</f>
        <v>9700</v>
      </c>
      <c r="X26" s="147">
        <f>IF('Alle Werte'!BH21="","",'Alle Werte'!BH21)</f>
        <v>10728</v>
      </c>
      <c r="Y26" s="147">
        <f>IF('Alle Werte'!BI21="","",'Alle Werte'!BI21)</f>
        <v>10271</v>
      </c>
      <c r="Z26" s="147">
        <f>IF('Alle Werte'!CT21="","",'Alle Werte'!CT21)</f>
        <v>4342</v>
      </c>
      <c r="AA26" s="147">
        <f>IF('Alle Werte'!CU21="","",'Alle Werte'!CU21)</f>
        <v>3494</v>
      </c>
      <c r="AB26" s="147">
        <f>IF('Alle Werte'!BV21="","",'Alle Werte'!BV21)</f>
        <v>887</v>
      </c>
      <c r="AC26" s="147">
        <f>IF('Alle Werte'!BW21="","",'Alle Werte'!BW21)</f>
        <v>784</v>
      </c>
      <c r="AD26" s="147">
        <f>IF('Alle Werte'!DC21="","",'Alle Werte'!DC21)</f>
        <v>13165</v>
      </c>
      <c r="AE26" s="147">
        <f>IF('Alle Werte'!DE21="","",'Alle Werte'!DE21)</f>
        <v>720</v>
      </c>
      <c r="AF26" s="147">
        <f>IF('Alle Werte'!DF21="","",'Alle Werte'!DF21)</f>
        <v>648</v>
      </c>
      <c r="AG26" s="147">
        <f>IF('Alle Werte'!DG21="","",'Alle Werte'!DG21)</f>
        <v>711</v>
      </c>
      <c r="AH26" s="147">
        <f>IF('Alle Werte'!DH21="","",'Alle Werte'!DH21)</f>
        <v>770</v>
      </c>
      <c r="AI26" s="147">
        <f>IF('Alle Werte'!DI21="","",'Alle Werte'!DI21)</f>
        <v>807</v>
      </c>
      <c r="AJ26" s="147">
        <f>IF('Alle Werte'!DJ21="","",'Alle Werte'!DJ21)</f>
        <v>734</v>
      </c>
      <c r="AK26" s="147">
        <f>IF('Alle Werte'!DK21="","",'Alle Werte'!DK21)</f>
        <v>795</v>
      </c>
      <c r="AL26" s="147">
        <f>IF('Alle Werte'!DO21="","",'Alle Werte'!DO21)</f>
        <v>738</v>
      </c>
      <c r="AM26" s="147">
        <f>IF('Alle Werte'!DM21="","",'Alle Werte'!DM21)</f>
        <v>221</v>
      </c>
      <c r="AN26" s="147">
        <f>IF('Alle Werte'!DL21="","",'Alle Werte'!DL21)</f>
        <v>429</v>
      </c>
      <c r="AO26" s="147">
        <f>IF('Alle Werte'!DN21="","",'Alle Werte'!DN21)</f>
        <v>1210</v>
      </c>
      <c r="AP26" s="147">
        <f>IF('Alle Werte'!DP21="","",'Alle Werte'!DP21)</f>
        <v>1247</v>
      </c>
      <c r="AQ26" s="147">
        <f>IF('Alle Werte'!Y21="","",'Alle Werte'!Y21)</f>
        <v>2781</v>
      </c>
      <c r="AR26" s="147">
        <f>IF('Alle Werte'!Z21="","",'Alle Werte'!Z21)</f>
        <v>2860</v>
      </c>
      <c r="AS26" s="148"/>
      <c r="AT26" s="148"/>
      <c r="AU26" s="147">
        <f>IF('Alle Werte'!CV21="","",'Alle Werte'!CV21)</f>
        <v>0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942968</v>
      </c>
      <c r="BA26" s="148"/>
    </row>
    <row r="27" spans="1:53" s="34" customFormat="1" ht="24.95" customHeight="1">
      <c r="A27" s="146">
        <v>20</v>
      </c>
      <c r="B27" s="147">
        <f>IF('Alle Werte'!E22="","",'Alle Werte'!E22)</f>
        <v>1727</v>
      </c>
      <c r="C27" s="147">
        <f>IF('Alle Werte'!F22="","",'Alle Werte'!F22)</f>
        <v>1068</v>
      </c>
      <c r="D27" s="147">
        <f>IF('Alle Werte'!V22="","",'Alle Werte'!V22)</f>
        <v>0</v>
      </c>
      <c r="E27" s="147">
        <f>IF('Alle Werte'!AF22="","",'Alle Werte'!AF22)</f>
        <v>416</v>
      </c>
      <c r="F27" s="147">
        <f>IF('Alle Werte'!AC22="","",'Alle Werte'!AC22)</f>
        <v>1961</v>
      </c>
      <c r="G27" s="147">
        <f>IF('Alle Werte'!AD22="","",'Alle Werte'!AD22)</f>
        <v>38</v>
      </c>
      <c r="H27" s="147">
        <f>IF('Alle Werte'!S22="","",'Alle Werte'!S22)</f>
        <v>3930</v>
      </c>
      <c r="I27" s="147">
        <f>IF('Alle Werte'!R22="","",'Alle Werte'!R22)</f>
        <v>0</v>
      </c>
      <c r="J27" s="147">
        <f>IF('Alle Werte'!AA22="","",'Alle Werte'!AA22)</f>
        <v>7273</v>
      </c>
      <c r="K27" s="147">
        <f>IF('Alle Werte'!AB22="","",'Alle Werte'!AB22)</f>
        <v>6690</v>
      </c>
      <c r="L27" s="147">
        <f>IF('Alle Werte'!AV22="","",'Alle Werte'!AV22)</f>
        <v>8407</v>
      </c>
      <c r="M27" s="147">
        <f>IF('Alle Werte'!AW22="","",'Alle Werte'!AW22)</f>
        <v>8333</v>
      </c>
      <c r="N27" s="177">
        <f>IF('Alle Werte'!K172="","",'Alle Werte'!K172)</f>
        <v>0.4453217089176178</v>
      </c>
      <c r="O27" s="147">
        <f>IF('Alle Werte'!BB22="","",'Alle Werte'!BB22)</f>
        <v>11627</v>
      </c>
      <c r="P27" s="147">
        <f>IF('Alle Werte'!BC22="","",'Alle Werte'!BC22)</f>
        <v>12389</v>
      </c>
      <c r="Q27" s="147">
        <f>IF('Alle Werte'!BD22="","",'Alle Werte'!BD22)</f>
        <v>12363</v>
      </c>
      <c r="R27" s="147">
        <f>IF('Alle Werte'!CR22="","",'Alle Werte'!CR22)</f>
        <v>3336</v>
      </c>
      <c r="S27" s="147">
        <f>IF('Alle Werte'!CS22="","",'Alle Werte'!CS22)</f>
        <v>4261</v>
      </c>
      <c r="T27" s="147">
        <f>IF('Alle Werte'!AX22="","",'Alle Werte'!AX22)</f>
        <v>7757</v>
      </c>
      <c r="U27" s="147">
        <f>IF('Alle Werte'!AY22="","",'Alle Werte'!AY22)</f>
        <v>8110</v>
      </c>
      <c r="V27" s="177">
        <f>IF('Alle Werte'!N172="","",'Alle Werte'!N172)</f>
        <v>0.45361921191215515</v>
      </c>
      <c r="W27" s="147">
        <f>IF('Alle Werte'!BG22="","",'Alle Werte'!BG22)</f>
        <v>9700</v>
      </c>
      <c r="X27" s="147">
        <f>IF('Alle Werte'!BH22="","",'Alle Werte'!BH22)</f>
        <v>10728</v>
      </c>
      <c r="Y27" s="147">
        <f>IF('Alle Werte'!BI22="","",'Alle Werte'!BI22)</f>
        <v>10271</v>
      </c>
      <c r="Z27" s="147">
        <f>IF('Alle Werte'!CT22="","",'Alle Werte'!CT22)</f>
        <v>4342</v>
      </c>
      <c r="AA27" s="147">
        <f>IF('Alle Werte'!CU22="","",'Alle Werte'!CU22)</f>
        <v>3494</v>
      </c>
      <c r="AB27" s="147">
        <f>IF('Alle Werte'!BV22="","",'Alle Werte'!BV22)</f>
        <v>887</v>
      </c>
      <c r="AC27" s="147">
        <f>IF('Alle Werte'!BW22="","",'Alle Werte'!BW22)</f>
        <v>784</v>
      </c>
      <c r="AD27" s="147">
        <f>IF('Alle Werte'!DC22="","",'Alle Werte'!DC22)</f>
        <v>13189</v>
      </c>
      <c r="AE27" s="147">
        <f>IF('Alle Werte'!DE22="","",'Alle Werte'!DE22)</f>
        <v>720</v>
      </c>
      <c r="AF27" s="147">
        <f>IF('Alle Werte'!DF22="","",'Alle Werte'!DF22)</f>
        <v>648</v>
      </c>
      <c r="AG27" s="147">
        <f>IF('Alle Werte'!DG22="","",'Alle Werte'!DG22)</f>
        <v>711</v>
      </c>
      <c r="AH27" s="147">
        <f>IF('Alle Werte'!DH22="","",'Alle Werte'!DH22)</f>
        <v>770</v>
      </c>
      <c r="AI27" s="147">
        <f>IF('Alle Werte'!DI22="","",'Alle Werte'!DI22)</f>
        <v>807</v>
      </c>
      <c r="AJ27" s="147">
        <f>IF('Alle Werte'!DJ22="","",'Alle Werte'!DJ22)</f>
        <v>734</v>
      </c>
      <c r="AK27" s="147">
        <f>IF('Alle Werte'!DK22="","",'Alle Werte'!DK22)</f>
        <v>795</v>
      </c>
      <c r="AL27" s="147">
        <f>IF('Alle Werte'!DO22="","",'Alle Werte'!DO22)</f>
        <v>738</v>
      </c>
      <c r="AM27" s="147">
        <f>IF('Alle Werte'!DM22="","",'Alle Werte'!DM22)</f>
        <v>221</v>
      </c>
      <c r="AN27" s="147">
        <f>IF('Alle Werte'!DL22="","",'Alle Werte'!DL22)</f>
        <v>429</v>
      </c>
      <c r="AO27" s="147">
        <f>IF('Alle Werte'!DN22="","",'Alle Werte'!DN22)</f>
        <v>1210</v>
      </c>
      <c r="AP27" s="147">
        <f>IF('Alle Werte'!DP22="","",'Alle Werte'!DP22)</f>
        <v>1247</v>
      </c>
      <c r="AQ27" s="147">
        <f>IF('Alle Werte'!Y22="","",'Alle Werte'!Y22)</f>
        <v>2783</v>
      </c>
      <c r="AR27" s="147">
        <f>IF('Alle Werte'!Z22="","",'Alle Werte'!Z22)</f>
        <v>2861</v>
      </c>
      <c r="AS27" s="148"/>
      <c r="AT27" s="148"/>
      <c r="AU27" s="147">
        <f>IF('Alle Werte'!CV22="","",'Alle Werte'!CV22)</f>
        <v>0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>
        <v>943674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1728</v>
      </c>
      <c r="C28" s="147">
        <f>IF('Alle Werte'!F23="","",'Alle Werte'!F23)</f>
        <v>1068</v>
      </c>
      <c r="D28" s="147">
        <f>IF('Alle Werte'!V23="","",'Alle Werte'!V23)</f>
        <v>0</v>
      </c>
      <c r="E28" s="147">
        <f>IF('Alle Werte'!AF23="","",'Alle Werte'!AF23)</f>
        <v>416</v>
      </c>
      <c r="F28" s="147">
        <f>IF('Alle Werte'!AC23="","",'Alle Werte'!AC23)</f>
        <v>1961</v>
      </c>
      <c r="G28" s="147">
        <f>IF('Alle Werte'!AD23="","",'Alle Werte'!AD23)</f>
        <v>38</v>
      </c>
      <c r="H28" s="147">
        <f>IF('Alle Werte'!S23="","",'Alle Werte'!S23)</f>
        <v>3941</v>
      </c>
      <c r="I28" s="147">
        <f>IF('Alle Werte'!R23="","",'Alle Werte'!R23)</f>
        <v>0</v>
      </c>
      <c r="J28" s="147">
        <f>IF('Alle Werte'!AA23="","",'Alle Werte'!AA23)</f>
        <v>7297</v>
      </c>
      <c r="K28" s="147">
        <f>IF('Alle Werte'!AB23="","",'Alle Werte'!AB23)</f>
        <v>6690</v>
      </c>
      <c r="L28" s="147">
        <f>IF('Alle Werte'!AV23="","",'Alle Werte'!AV23)</f>
        <v>8407</v>
      </c>
      <c r="M28" s="147">
        <f>IF('Alle Werte'!AW23="","",'Alle Werte'!AW23)</f>
        <v>8357</v>
      </c>
      <c r="N28" s="177">
        <f>IF('Alle Werte'!K173="","",'Alle Werte'!K173)</f>
        <v>0.44142851233482361</v>
      </c>
      <c r="O28" s="147">
        <f>IF('Alle Werte'!BB23="","",'Alle Werte'!BB23)</f>
        <v>11627</v>
      </c>
      <c r="P28" s="147">
        <f>IF('Alle Werte'!BC23="","",'Alle Werte'!BC23)</f>
        <v>12389</v>
      </c>
      <c r="Q28" s="147">
        <f>IF('Alle Werte'!BD23="","",'Alle Werte'!BD23)</f>
        <v>12363</v>
      </c>
      <c r="R28" s="147">
        <f>IF('Alle Werte'!CR23="","",'Alle Werte'!CR23)</f>
        <v>3336</v>
      </c>
      <c r="S28" s="147">
        <f>IF('Alle Werte'!CS23="","",'Alle Werte'!CS23)</f>
        <v>4261</v>
      </c>
      <c r="T28" s="147">
        <f>IF('Alle Werte'!AX23="","",'Alle Werte'!AX23)</f>
        <v>7781</v>
      </c>
      <c r="U28" s="147">
        <f>IF('Alle Werte'!AY23="","",'Alle Werte'!AY23)</f>
        <v>8110</v>
      </c>
      <c r="V28" s="177">
        <f>IF('Alle Werte'!N173="","",'Alle Werte'!N173)</f>
        <v>0.45296201109886169</v>
      </c>
      <c r="W28" s="147">
        <f>IF('Alle Werte'!BG23="","",'Alle Werte'!BG23)</f>
        <v>9700</v>
      </c>
      <c r="X28" s="147">
        <f>IF('Alle Werte'!BH23="","",'Alle Werte'!BH23)</f>
        <v>10728</v>
      </c>
      <c r="Y28" s="147">
        <f>IF('Alle Werte'!BI23="","",'Alle Werte'!BI23)</f>
        <v>10271</v>
      </c>
      <c r="Z28" s="147">
        <f>IF('Alle Werte'!CT23="","",'Alle Werte'!CT23)</f>
        <v>4342</v>
      </c>
      <c r="AA28" s="147">
        <f>IF('Alle Werte'!CU23="","",'Alle Werte'!CU23)</f>
        <v>3494</v>
      </c>
      <c r="AB28" s="147">
        <f>IF('Alle Werte'!BV23="","",'Alle Werte'!BV23)</f>
        <v>887</v>
      </c>
      <c r="AC28" s="147">
        <f>IF('Alle Werte'!BW23="","",'Alle Werte'!BW23)</f>
        <v>784</v>
      </c>
      <c r="AD28" s="147">
        <f>IF('Alle Werte'!DC23="","",'Alle Werte'!DC23)</f>
        <v>13213</v>
      </c>
      <c r="AE28" s="147">
        <f>IF('Alle Werte'!DE23="","",'Alle Werte'!DE23)</f>
        <v>720</v>
      </c>
      <c r="AF28" s="147">
        <f>IF('Alle Werte'!DF23="","",'Alle Werte'!DF23)</f>
        <v>648</v>
      </c>
      <c r="AG28" s="147">
        <f>IF('Alle Werte'!DG23="","",'Alle Werte'!DG23)</f>
        <v>711</v>
      </c>
      <c r="AH28" s="147">
        <f>IF('Alle Werte'!DH23="","",'Alle Werte'!DH23)</f>
        <v>770</v>
      </c>
      <c r="AI28" s="147">
        <f>IF('Alle Werte'!DI23="","",'Alle Werte'!DI23)</f>
        <v>807</v>
      </c>
      <c r="AJ28" s="147">
        <f>IF('Alle Werte'!DJ23="","",'Alle Werte'!DJ23)</f>
        <v>734</v>
      </c>
      <c r="AK28" s="147">
        <f>IF('Alle Werte'!DK23="","",'Alle Werte'!DK23)</f>
        <v>795</v>
      </c>
      <c r="AL28" s="147">
        <f>IF('Alle Werte'!DO23="","",'Alle Werte'!DO23)</f>
        <v>738</v>
      </c>
      <c r="AM28" s="147">
        <f>IF('Alle Werte'!DM23="","",'Alle Werte'!DM23)</f>
        <v>221</v>
      </c>
      <c r="AN28" s="147">
        <f>IF('Alle Werte'!DL23="","",'Alle Werte'!DL23)</f>
        <v>429</v>
      </c>
      <c r="AO28" s="147">
        <f>IF('Alle Werte'!DN23="","",'Alle Werte'!DN23)</f>
        <v>1210</v>
      </c>
      <c r="AP28" s="147">
        <f>IF('Alle Werte'!DP23="","",'Alle Werte'!DP23)</f>
        <v>1247</v>
      </c>
      <c r="AQ28" s="147">
        <f>IF('Alle Werte'!Y23="","",'Alle Werte'!Y23)</f>
        <v>2789</v>
      </c>
      <c r="AR28" s="147">
        <f>IF('Alle Werte'!Z23="","",'Alle Werte'!Z23)</f>
        <v>2868</v>
      </c>
      <c r="AS28" s="148"/>
      <c r="AT28" s="148"/>
      <c r="AU28" s="147">
        <f>IF('Alle Werte'!CV23="","",'Alle Werte'!CV23)</f>
        <v>0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944365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1728</v>
      </c>
      <c r="C29" s="147">
        <f>IF('Alle Werte'!F24="","",'Alle Werte'!F24)</f>
        <v>1069</v>
      </c>
      <c r="D29" s="147">
        <f>IF('Alle Werte'!V24="","",'Alle Werte'!V24)</f>
        <v>0</v>
      </c>
      <c r="E29" s="147">
        <f>IF('Alle Werte'!AF24="","",'Alle Werte'!AF24)</f>
        <v>416</v>
      </c>
      <c r="F29" s="147">
        <f>IF('Alle Werte'!AC24="","",'Alle Werte'!AC24)</f>
        <v>1961</v>
      </c>
      <c r="G29" s="147">
        <f>IF('Alle Werte'!AD24="","",'Alle Werte'!AD24)</f>
        <v>38</v>
      </c>
      <c r="H29" s="147">
        <f>IF('Alle Werte'!S24="","",'Alle Werte'!S24)</f>
        <v>3954</v>
      </c>
      <c r="I29" s="147">
        <f>IF('Alle Werte'!R24="","",'Alle Werte'!R24)</f>
        <v>0</v>
      </c>
      <c r="J29" s="147">
        <f>IF('Alle Werte'!AA24="","",'Alle Werte'!AA24)</f>
        <v>7321</v>
      </c>
      <c r="K29" s="147">
        <f>IF('Alle Werte'!AB24="","",'Alle Werte'!AB24)</f>
        <v>6690</v>
      </c>
      <c r="L29" s="147">
        <f>IF('Alle Werte'!AV24="","",'Alle Werte'!AV24)</f>
        <v>8407</v>
      </c>
      <c r="M29" s="147">
        <f>IF('Alle Werte'!AW24="","",'Alle Werte'!AW24)</f>
        <v>8380</v>
      </c>
      <c r="N29" s="177">
        <f>IF('Alle Werte'!K174="","",'Alle Werte'!K174)</f>
        <v>0.43420928716659546</v>
      </c>
      <c r="O29" s="147">
        <f>IF('Alle Werte'!BB24="","",'Alle Werte'!BB24)</f>
        <v>11627</v>
      </c>
      <c r="P29" s="147">
        <f>IF('Alle Werte'!BC24="","",'Alle Werte'!BC24)</f>
        <v>12389</v>
      </c>
      <c r="Q29" s="147">
        <f>IF('Alle Werte'!BD24="","",'Alle Werte'!BD24)</f>
        <v>12363</v>
      </c>
      <c r="R29" s="147">
        <f>IF('Alle Werte'!CR24="","",'Alle Werte'!CR24)</f>
        <v>3336</v>
      </c>
      <c r="S29" s="147">
        <f>IF('Alle Werte'!CS24="","",'Alle Werte'!CS24)</f>
        <v>4261</v>
      </c>
      <c r="T29" s="147">
        <f>IF('Alle Werte'!AX24="","",'Alle Werte'!AX24)</f>
        <v>7805</v>
      </c>
      <c r="U29" s="147">
        <f>IF('Alle Werte'!AY24="","",'Alle Werte'!AY24)</f>
        <v>8110</v>
      </c>
      <c r="V29" s="177">
        <f>IF('Alle Werte'!N174="","",'Alle Werte'!N174)</f>
        <v>0.44505751132965088</v>
      </c>
      <c r="W29" s="147">
        <f>IF('Alle Werte'!BG24="","",'Alle Werte'!BG24)</f>
        <v>9700</v>
      </c>
      <c r="X29" s="147">
        <f>IF('Alle Werte'!BH24="","",'Alle Werte'!BH24)</f>
        <v>10728</v>
      </c>
      <c r="Y29" s="147">
        <f>IF('Alle Werte'!BI24="","",'Alle Werte'!BI24)</f>
        <v>10271</v>
      </c>
      <c r="Z29" s="147">
        <f>IF('Alle Werte'!CT24="","",'Alle Werte'!CT24)</f>
        <v>4342</v>
      </c>
      <c r="AA29" s="147">
        <f>IF('Alle Werte'!CU24="","",'Alle Werte'!CU24)</f>
        <v>3494</v>
      </c>
      <c r="AB29" s="147">
        <f>IF('Alle Werte'!BV24="","",'Alle Werte'!BV24)</f>
        <v>887</v>
      </c>
      <c r="AC29" s="147">
        <f>IF('Alle Werte'!BW24="","",'Alle Werte'!BW24)</f>
        <v>784</v>
      </c>
      <c r="AD29" s="147">
        <f>IF('Alle Werte'!DC24="","",'Alle Werte'!DC24)</f>
        <v>13237</v>
      </c>
      <c r="AE29" s="147">
        <f>IF('Alle Werte'!DE24="","",'Alle Werte'!DE24)</f>
        <v>720</v>
      </c>
      <c r="AF29" s="147">
        <f>IF('Alle Werte'!DF24="","",'Alle Werte'!DF24)</f>
        <v>648</v>
      </c>
      <c r="AG29" s="147">
        <f>IF('Alle Werte'!DG24="","",'Alle Werte'!DG24)</f>
        <v>711</v>
      </c>
      <c r="AH29" s="147">
        <f>IF('Alle Werte'!DH24="","",'Alle Werte'!DH24)</f>
        <v>770</v>
      </c>
      <c r="AI29" s="147">
        <f>IF('Alle Werte'!DI24="","",'Alle Werte'!DI24)</f>
        <v>807</v>
      </c>
      <c r="AJ29" s="147">
        <f>IF('Alle Werte'!DJ24="","",'Alle Werte'!DJ24)</f>
        <v>734</v>
      </c>
      <c r="AK29" s="147">
        <f>IF('Alle Werte'!DK24="","",'Alle Werte'!DK24)</f>
        <v>795</v>
      </c>
      <c r="AL29" s="147">
        <f>IF('Alle Werte'!DO24="","",'Alle Werte'!DO24)</f>
        <v>738</v>
      </c>
      <c r="AM29" s="147">
        <f>IF('Alle Werte'!DM24="","",'Alle Werte'!DM24)</f>
        <v>221</v>
      </c>
      <c r="AN29" s="147">
        <f>IF('Alle Werte'!DL24="","",'Alle Werte'!DL24)</f>
        <v>429</v>
      </c>
      <c r="AO29" s="147">
        <f>IF('Alle Werte'!DN24="","",'Alle Werte'!DN24)</f>
        <v>1210</v>
      </c>
      <c r="AP29" s="147">
        <f>IF('Alle Werte'!DP24="","",'Alle Werte'!DP24)</f>
        <v>1247</v>
      </c>
      <c r="AQ29" s="147">
        <f>IF('Alle Werte'!Y24="","",'Alle Werte'!Y24)</f>
        <v>2796</v>
      </c>
      <c r="AR29" s="147">
        <f>IF('Alle Werte'!Z24="","",'Alle Werte'!Z24)</f>
        <v>2875</v>
      </c>
      <c r="AS29" s="148"/>
      <c r="AT29" s="148"/>
      <c r="AU29" s="147">
        <f>IF('Alle Werte'!CV24="","",'Alle Werte'!CV24)</f>
        <v>0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945105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1729</v>
      </c>
      <c r="C30" s="147">
        <f>IF('Alle Werte'!F25="","",'Alle Werte'!F25)</f>
        <v>1069</v>
      </c>
      <c r="D30" s="147">
        <f>IF('Alle Werte'!V25="","",'Alle Werte'!V25)</f>
        <v>0</v>
      </c>
      <c r="E30" s="147">
        <f>IF('Alle Werte'!AF25="","",'Alle Werte'!AF25)</f>
        <v>416</v>
      </c>
      <c r="F30" s="147">
        <f>IF('Alle Werte'!AC25="","",'Alle Werte'!AC25)</f>
        <v>1961</v>
      </c>
      <c r="G30" s="147">
        <f>IF('Alle Werte'!AD25="","",'Alle Werte'!AD25)</f>
        <v>38</v>
      </c>
      <c r="H30" s="147">
        <f>IF('Alle Werte'!S25="","",'Alle Werte'!S25)</f>
        <v>3960</v>
      </c>
      <c r="I30" s="147">
        <f>IF('Alle Werte'!R25="","",'Alle Werte'!R25)</f>
        <v>0</v>
      </c>
      <c r="J30" s="147">
        <f>IF('Alle Werte'!AA25="","",'Alle Werte'!AA25)</f>
        <v>7345</v>
      </c>
      <c r="K30" s="147">
        <f>IF('Alle Werte'!AB25="","",'Alle Werte'!AB25)</f>
        <v>6690</v>
      </c>
      <c r="L30" s="147">
        <f>IF('Alle Werte'!AV25="","",'Alle Werte'!AV25)</f>
        <v>8407</v>
      </c>
      <c r="M30" s="147">
        <f>IF('Alle Werte'!AW25="","",'Alle Werte'!AW25)</f>
        <v>8400</v>
      </c>
      <c r="N30" s="177">
        <f>IF('Alle Werte'!K175="","",'Alle Werte'!K175)</f>
        <v>0.36640870571136475</v>
      </c>
      <c r="O30" s="147">
        <f>IF('Alle Werte'!BB25="","",'Alle Werte'!BB25)</f>
        <v>11627</v>
      </c>
      <c r="P30" s="147">
        <f>IF('Alle Werte'!BC25="","",'Alle Werte'!BC25)</f>
        <v>12389</v>
      </c>
      <c r="Q30" s="147">
        <f>IF('Alle Werte'!BD25="","",'Alle Werte'!BD25)</f>
        <v>12363</v>
      </c>
      <c r="R30" s="147">
        <f>IF('Alle Werte'!CR25="","",'Alle Werte'!CR25)</f>
        <v>3336</v>
      </c>
      <c r="S30" s="147">
        <f>IF('Alle Werte'!CS25="","",'Alle Werte'!CS25)</f>
        <v>4261</v>
      </c>
      <c r="T30" s="147">
        <f>IF('Alle Werte'!AX25="","",'Alle Werte'!AX25)</f>
        <v>7825</v>
      </c>
      <c r="U30" s="147">
        <f>IF('Alle Werte'!AY25="","",'Alle Werte'!AY25)</f>
        <v>8111</v>
      </c>
      <c r="V30" s="177">
        <f>IF('Alle Werte'!N175="","",'Alle Werte'!N175)</f>
        <v>0.37371951341629028</v>
      </c>
      <c r="W30" s="147">
        <f>IF('Alle Werte'!BG25="","",'Alle Werte'!BG25)</f>
        <v>9700</v>
      </c>
      <c r="X30" s="147">
        <f>IF('Alle Werte'!BH25="","",'Alle Werte'!BH25)</f>
        <v>10728</v>
      </c>
      <c r="Y30" s="147">
        <f>IF('Alle Werte'!BI25="","",'Alle Werte'!BI25)</f>
        <v>10271</v>
      </c>
      <c r="Z30" s="147">
        <f>IF('Alle Werte'!CT25="","",'Alle Werte'!CT25)</f>
        <v>4342</v>
      </c>
      <c r="AA30" s="147">
        <f>IF('Alle Werte'!CU25="","",'Alle Werte'!CU25)</f>
        <v>3494</v>
      </c>
      <c r="AB30" s="147">
        <f>IF('Alle Werte'!BV25="","",'Alle Werte'!BV25)</f>
        <v>887</v>
      </c>
      <c r="AC30" s="147">
        <f>IF('Alle Werte'!BW25="","",'Alle Werte'!BW25)</f>
        <v>789</v>
      </c>
      <c r="AD30" s="147">
        <f>IF('Alle Werte'!DC25="","",'Alle Werte'!DC25)</f>
        <v>13261</v>
      </c>
      <c r="AE30" s="147">
        <f>IF('Alle Werte'!DE25="","",'Alle Werte'!DE25)</f>
        <v>720</v>
      </c>
      <c r="AF30" s="147">
        <f>IF('Alle Werte'!DF25="","",'Alle Werte'!DF25)</f>
        <v>648</v>
      </c>
      <c r="AG30" s="147">
        <f>IF('Alle Werte'!DG25="","",'Alle Werte'!DG25)</f>
        <v>711</v>
      </c>
      <c r="AH30" s="147">
        <f>IF('Alle Werte'!DH25="","",'Alle Werte'!DH25)</f>
        <v>770</v>
      </c>
      <c r="AI30" s="147">
        <f>IF('Alle Werte'!DI25="","",'Alle Werte'!DI25)</f>
        <v>807</v>
      </c>
      <c r="AJ30" s="147">
        <f>IF('Alle Werte'!DJ25="","",'Alle Werte'!DJ25)</f>
        <v>734</v>
      </c>
      <c r="AK30" s="147">
        <f>IF('Alle Werte'!DK25="","",'Alle Werte'!DK25)</f>
        <v>795</v>
      </c>
      <c r="AL30" s="147">
        <f>IF('Alle Werte'!DO25="","",'Alle Werte'!DO25)</f>
        <v>738</v>
      </c>
      <c r="AM30" s="147">
        <f>IF('Alle Werte'!DM25="","",'Alle Werte'!DM25)</f>
        <v>221</v>
      </c>
      <c r="AN30" s="147">
        <f>IF('Alle Werte'!DL25="","",'Alle Werte'!DL25)</f>
        <v>429</v>
      </c>
      <c r="AO30" s="147">
        <f>IF('Alle Werte'!DN25="","",'Alle Werte'!DN25)</f>
        <v>1210</v>
      </c>
      <c r="AP30" s="147">
        <f>IF('Alle Werte'!DP25="","",'Alle Werte'!DP25)</f>
        <v>1247</v>
      </c>
      <c r="AQ30" s="147">
        <f>IF('Alle Werte'!Y25="","",'Alle Werte'!Y25)</f>
        <v>2798</v>
      </c>
      <c r="AR30" s="147">
        <f>IF('Alle Werte'!Z25="","",'Alle Werte'!Z25)</f>
        <v>2877</v>
      </c>
      <c r="AS30" s="148"/>
      <c r="AT30" s="148"/>
      <c r="AU30" s="147">
        <f>IF('Alle Werte'!CV25="","",'Alle Werte'!CV25)</f>
        <v>0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945652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1733</v>
      </c>
      <c r="C31" s="147">
        <f>IF('Alle Werte'!F26="","",'Alle Werte'!F26)</f>
        <v>1071</v>
      </c>
      <c r="D31" s="147">
        <f>IF('Alle Werte'!V26="","",'Alle Werte'!V26)</f>
        <v>0</v>
      </c>
      <c r="E31" s="147">
        <f>IF('Alle Werte'!AF26="","",'Alle Werte'!AF26)</f>
        <v>416</v>
      </c>
      <c r="F31" s="147">
        <f>IF('Alle Werte'!AC26="","",'Alle Werte'!AC26)</f>
        <v>1961</v>
      </c>
      <c r="G31" s="147">
        <f>IF('Alle Werte'!AD26="","",'Alle Werte'!AD26)</f>
        <v>38</v>
      </c>
      <c r="H31" s="147">
        <f>IF('Alle Werte'!S26="","",'Alle Werte'!S26)</f>
        <v>3967</v>
      </c>
      <c r="I31" s="147">
        <f>IF('Alle Werte'!R26="","",'Alle Werte'!R26)</f>
        <v>0</v>
      </c>
      <c r="J31" s="147">
        <f>IF('Alle Werte'!AA26="","",'Alle Werte'!AA26)</f>
        <v>7369</v>
      </c>
      <c r="K31" s="147">
        <f>IF('Alle Werte'!AB26="","",'Alle Werte'!AB26)</f>
        <v>6690</v>
      </c>
      <c r="L31" s="147">
        <f>IF('Alle Werte'!AV26="","",'Alle Werte'!AV26)</f>
        <v>8407</v>
      </c>
      <c r="M31" s="147">
        <f>IF('Alle Werte'!AW26="","",'Alle Werte'!AW26)</f>
        <v>8424</v>
      </c>
      <c r="N31" s="177">
        <f>IF('Alle Werte'!K176="","",'Alle Werte'!K176)</f>
        <v>0.44328060746192932</v>
      </c>
      <c r="O31" s="147">
        <f>IF('Alle Werte'!BB26="","",'Alle Werte'!BB26)</f>
        <v>11627</v>
      </c>
      <c r="P31" s="147">
        <f>IF('Alle Werte'!BC26="","",'Alle Werte'!BC26)</f>
        <v>12389</v>
      </c>
      <c r="Q31" s="147">
        <f>IF('Alle Werte'!BD26="","",'Alle Werte'!BD26)</f>
        <v>12363</v>
      </c>
      <c r="R31" s="147">
        <f>IF('Alle Werte'!CR26="","",'Alle Werte'!CR26)</f>
        <v>3336</v>
      </c>
      <c r="S31" s="147">
        <f>IF('Alle Werte'!CS26="","",'Alle Werte'!CS26)</f>
        <v>4261</v>
      </c>
      <c r="T31" s="147">
        <f>IF('Alle Werte'!AX26="","",'Alle Werte'!AX26)</f>
        <v>7849</v>
      </c>
      <c r="U31" s="147">
        <f>IF('Alle Werte'!AY26="","",'Alle Werte'!AY26)</f>
        <v>8111</v>
      </c>
      <c r="V31" s="177">
        <f>IF('Alle Werte'!N176="","",'Alle Werte'!N176)</f>
        <v>0.45052400231361389</v>
      </c>
      <c r="W31" s="147">
        <f>IF('Alle Werte'!BG26="","",'Alle Werte'!BG26)</f>
        <v>9700</v>
      </c>
      <c r="X31" s="147">
        <f>IF('Alle Werte'!BH26="","",'Alle Werte'!BH26)</f>
        <v>10728</v>
      </c>
      <c r="Y31" s="147">
        <f>IF('Alle Werte'!BI26="","",'Alle Werte'!BI26)</f>
        <v>10271</v>
      </c>
      <c r="Z31" s="147">
        <f>IF('Alle Werte'!CT26="","",'Alle Werte'!CT26)</f>
        <v>4342</v>
      </c>
      <c r="AA31" s="147">
        <f>IF('Alle Werte'!CU26="","",'Alle Werte'!CU26)</f>
        <v>3494</v>
      </c>
      <c r="AB31" s="147">
        <f>IF('Alle Werte'!BV26="","",'Alle Werte'!BV26)</f>
        <v>887</v>
      </c>
      <c r="AC31" s="147">
        <f>IF('Alle Werte'!BW26="","",'Alle Werte'!BW26)</f>
        <v>789</v>
      </c>
      <c r="AD31" s="147">
        <f>IF('Alle Werte'!DC26="","",'Alle Werte'!DC26)</f>
        <v>13285</v>
      </c>
      <c r="AE31" s="147">
        <f>IF('Alle Werte'!DE26="","",'Alle Werte'!DE26)</f>
        <v>720</v>
      </c>
      <c r="AF31" s="147">
        <f>IF('Alle Werte'!DF26="","",'Alle Werte'!DF26)</f>
        <v>648</v>
      </c>
      <c r="AG31" s="147">
        <f>IF('Alle Werte'!DG26="","",'Alle Werte'!DG26)</f>
        <v>711</v>
      </c>
      <c r="AH31" s="147">
        <f>IF('Alle Werte'!DH26="","",'Alle Werte'!DH26)</f>
        <v>770</v>
      </c>
      <c r="AI31" s="147">
        <f>IF('Alle Werte'!DI26="","",'Alle Werte'!DI26)</f>
        <v>807</v>
      </c>
      <c r="AJ31" s="147">
        <f>IF('Alle Werte'!DJ26="","",'Alle Werte'!DJ26)</f>
        <v>734</v>
      </c>
      <c r="AK31" s="147">
        <f>IF('Alle Werte'!DK26="","",'Alle Werte'!DK26)</f>
        <v>795</v>
      </c>
      <c r="AL31" s="147">
        <f>IF('Alle Werte'!DO26="","",'Alle Werte'!DO26)</f>
        <v>738</v>
      </c>
      <c r="AM31" s="147">
        <f>IF('Alle Werte'!DM26="","",'Alle Werte'!DM26)</f>
        <v>221</v>
      </c>
      <c r="AN31" s="147">
        <f>IF('Alle Werte'!DL26="","",'Alle Werte'!DL26)</f>
        <v>429</v>
      </c>
      <c r="AO31" s="147">
        <f>IF('Alle Werte'!DN26="","",'Alle Werte'!DN26)</f>
        <v>1210</v>
      </c>
      <c r="AP31" s="147">
        <f>IF('Alle Werte'!DP26="","",'Alle Werte'!DP26)</f>
        <v>1247</v>
      </c>
      <c r="AQ31" s="147">
        <f>IF('Alle Werte'!Y26="","",'Alle Werte'!Y26)</f>
        <v>2803</v>
      </c>
      <c r="AR31" s="147">
        <f>IF('Alle Werte'!Z26="","",'Alle Werte'!Z26)</f>
        <v>2880</v>
      </c>
      <c r="AS31" s="148"/>
      <c r="AT31" s="148"/>
      <c r="AU31" s="147">
        <f>IF('Alle Werte'!CV26="","",'Alle Werte'!CV26)</f>
        <v>0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946322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1733</v>
      </c>
      <c r="C32" s="147">
        <f>IF('Alle Werte'!F27="","",'Alle Werte'!F27)</f>
        <v>1072</v>
      </c>
      <c r="D32" s="147">
        <f>IF('Alle Werte'!V27="","",'Alle Werte'!V27)</f>
        <v>0</v>
      </c>
      <c r="E32" s="147">
        <f>IF('Alle Werte'!AF27="","",'Alle Werte'!AF27)</f>
        <v>416</v>
      </c>
      <c r="F32" s="147">
        <f>IF('Alle Werte'!AC27="","",'Alle Werte'!AC27)</f>
        <v>1961</v>
      </c>
      <c r="G32" s="147">
        <f>IF('Alle Werte'!AD27="","",'Alle Werte'!AD27)</f>
        <v>38</v>
      </c>
      <c r="H32" s="147">
        <f>IF('Alle Werte'!S27="","",'Alle Werte'!S27)</f>
        <v>3976</v>
      </c>
      <c r="I32" s="147">
        <f>IF('Alle Werte'!R27="","",'Alle Werte'!R27)</f>
        <v>0</v>
      </c>
      <c r="J32" s="147">
        <f>IF('Alle Werte'!AA27="","",'Alle Werte'!AA27)</f>
        <v>7393</v>
      </c>
      <c r="K32" s="147">
        <f>IF('Alle Werte'!AB27="","",'Alle Werte'!AB27)</f>
        <v>6690</v>
      </c>
      <c r="L32" s="147">
        <f>IF('Alle Werte'!AV27="","",'Alle Werte'!AV27)</f>
        <v>8407</v>
      </c>
      <c r="M32" s="147">
        <f>IF('Alle Werte'!AW27="","",'Alle Werte'!AW27)</f>
        <v>8448</v>
      </c>
      <c r="N32" s="177">
        <f>IF('Alle Werte'!K177="","",'Alle Werte'!K177)</f>
        <v>0.43603798747062683</v>
      </c>
      <c r="O32" s="147">
        <f>IF('Alle Werte'!BB27="","",'Alle Werte'!BB27)</f>
        <v>11627</v>
      </c>
      <c r="P32" s="147">
        <f>IF('Alle Werte'!BC27="","",'Alle Werte'!BC27)</f>
        <v>12389</v>
      </c>
      <c r="Q32" s="147">
        <f>IF('Alle Werte'!BD27="","",'Alle Werte'!BD27)</f>
        <v>12363</v>
      </c>
      <c r="R32" s="147">
        <f>IF('Alle Werte'!CR27="","",'Alle Werte'!CR27)</f>
        <v>3336</v>
      </c>
      <c r="S32" s="147">
        <f>IF('Alle Werte'!CS27="","",'Alle Werte'!CS27)</f>
        <v>4261</v>
      </c>
      <c r="T32" s="147">
        <f>IF('Alle Werte'!AX27="","",'Alle Werte'!AX27)</f>
        <v>7873</v>
      </c>
      <c r="U32" s="147">
        <f>IF('Alle Werte'!AY27="","",'Alle Werte'!AY27)</f>
        <v>8111</v>
      </c>
      <c r="V32" s="177">
        <f>IF('Alle Werte'!N177="","",'Alle Werte'!N177)</f>
        <v>0.45050838589668274</v>
      </c>
      <c r="W32" s="147">
        <f>IF('Alle Werte'!BG27="","",'Alle Werte'!BG27)</f>
        <v>9700</v>
      </c>
      <c r="X32" s="147">
        <f>IF('Alle Werte'!BH27="","",'Alle Werte'!BH27)</f>
        <v>10728</v>
      </c>
      <c r="Y32" s="147">
        <f>IF('Alle Werte'!BI27="","",'Alle Werte'!BI27)</f>
        <v>10271</v>
      </c>
      <c r="Z32" s="147">
        <f>IF('Alle Werte'!CT27="","",'Alle Werte'!CT27)</f>
        <v>4342</v>
      </c>
      <c r="AA32" s="147">
        <f>IF('Alle Werte'!CU27="","",'Alle Werte'!CU27)</f>
        <v>3494</v>
      </c>
      <c r="AB32" s="147">
        <f>IF('Alle Werte'!BV27="","",'Alle Werte'!BV27)</f>
        <v>887</v>
      </c>
      <c r="AC32" s="147">
        <f>IF('Alle Werte'!BW27="","",'Alle Werte'!BW27)</f>
        <v>789</v>
      </c>
      <c r="AD32" s="147">
        <f>IF('Alle Werte'!DC27="","",'Alle Werte'!DC27)</f>
        <v>13309</v>
      </c>
      <c r="AE32" s="147">
        <f>IF('Alle Werte'!DE27="","",'Alle Werte'!DE27)</f>
        <v>720</v>
      </c>
      <c r="AF32" s="147">
        <f>IF('Alle Werte'!DF27="","",'Alle Werte'!DF27)</f>
        <v>648</v>
      </c>
      <c r="AG32" s="147">
        <f>IF('Alle Werte'!DG27="","",'Alle Werte'!DG27)</f>
        <v>711</v>
      </c>
      <c r="AH32" s="147">
        <f>IF('Alle Werte'!DH27="","",'Alle Werte'!DH27)</f>
        <v>770</v>
      </c>
      <c r="AI32" s="147">
        <f>IF('Alle Werte'!DI27="","",'Alle Werte'!DI27)</f>
        <v>807</v>
      </c>
      <c r="AJ32" s="147">
        <f>IF('Alle Werte'!DJ27="","",'Alle Werte'!DJ27)</f>
        <v>734</v>
      </c>
      <c r="AK32" s="147">
        <f>IF('Alle Werte'!DK27="","",'Alle Werte'!DK27)</f>
        <v>795</v>
      </c>
      <c r="AL32" s="147">
        <f>IF('Alle Werte'!DO27="","",'Alle Werte'!DO27)</f>
        <v>738</v>
      </c>
      <c r="AM32" s="147">
        <f>IF('Alle Werte'!DM27="","",'Alle Werte'!DM27)</f>
        <v>221</v>
      </c>
      <c r="AN32" s="147">
        <f>IF('Alle Werte'!DL27="","",'Alle Werte'!DL27)</f>
        <v>429</v>
      </c>
      <c r="AO32" s="147">
        <f>IF('Alle Werte'!DN27="","",'Alle Werte'!DN27)</f>
        <v>1210</v>
      </c>
      <c r="AP32" s="147">
        <f>IF('Alle Werte'!DP27="","",'Alle Werte'!DP27)</f>
        <v>1247</v>
      </c>
      <c r="AQ32" s="147">
        <f>IF('Alle Werte'!Y27="","",'Alle Werte'!Y27)</f>
        <v>2813</v>
      </c>
      <c r="AR32" s="147">
        <f>IF('Alle Werte'!Z27="","",'Alle Werte'!Z27)</f>
        <v>2880</v>
      </c>
      <c r="AS32" s="148"/>
      <c r="AT32" s="148"/>
      <c r="AU32" s="147">
        <f>IF('Alle Werte'!CV27="","",'Alle Werte'!CV27)</f>
        <v>0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946990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1734</v>
      </c>
      <c r="C33" s="147">
        <f>IF('Alle Werte'!F28="","",'Alle Werte'!F28)</f>
        <v>1072</v>
      </c>
      <c r="D33" s="147">
        <f>IF('Alle Werte'!V28="","",'Alle Werte'!V28)</f>
        <v>0</v>
      </c>
      <c r="E33" s="147">
        <f>IF('Alle Werte'!AF28="","",'Alle Werte'!AF28)</f>
        <v>416</v>
      </c>
      <c r="F33" s="147">
        <f>IF('Alle Werte'!AC28="","",'Alle Werte'!AC28)</f>
        <v>1961</v>
      </c>
      <c r="G33" s="147">
        <f>IF('Alle Werte'!AD28="","",'Alle Werte'!AD28)</f>
        <v>38</v>
      </c>
      <c r="H33" s="147">
        <f>IF('Alle Werte'!S28="","",'Alle Werte'!S28)</f>
        <v>3985</v>
      </c>
      <c r="I33" s="147">
        <f>IF('Alle Werte'!R28="","",'Alle Werte'!R28)</f>
        <v>0</v>
      </c>
      <c r="J33" s="147">
        <f>IF('Alle Werte'!AA28="","",'Alle Werte'!AA28)</f>
        <v>7417</v>
      </c>
      <c r="K33" s="147">
        <f>IF('Alle Werte'!AB28="","",'Alle Werte'!AB28)</f>
        <v>6690</v>
      </c>
      <c r="L33" s="147">
        <f>IF('Alle Werte'!AV28="","",'Alle Werte'!AV28)</f>
        <v>8407</v>
      </c>
      <c r="M33" s="147">
        <f>IF('Alle Werte'!AW28="","",'Alle Werte'!AW28)</f>
        <v>8472</v>
      </c>
      <c r="N33" s="177">
        <f>IF('Alle Werte'!K178="","",'Alle Werte'!K178)</f>
        <v>0.44026491045951843</v>
      </c>
      <c r="O33" s="147">
        <f>IF('Alle Werte'!BB28="","",'Alle Werte'!BB28)</f>
        <v>11627</v>
      </c>
      <c r="P33" s="147">
        <f>IF('Alle Werte'!BC28="","",'Alle Werte'!BC28)</f>
        <v>12389</v>
      </c>
      <c r="Q33" s="147">
        <f>IF('Alle Werte'!BD28="","",'Alle Werte'!BD28)</f>
        <v>12363</v>
      </c>
      <c r="R33" s="147">
        <f>IF('Alle Werte'!CR28="","",'Alle Werte'!CR28)</f>
        <v>3336</v>
      </c>
      <c r="S33" s="147">
        <f>IF('Alle Werte'!CS28="","",'Alle Werte'!CS28)</f>
        <v>4261</v>
      </c>
      <c r="T33" s="147">
        <f>IF('Alle Werte'!AX28="","",'Alle Werte'!AX28)</f>
        <v>7897</v>
      </c>
      <c r="U33" s="147">
        <f>IF('Alle Werte'!AY28="","",'Alle Werte'!AY28)</f>
        <v>8111</v>
      </c>
      <c r="V33" s="177">
        <f>IF('Alle Werte'!N178="","",'Alle Werte'!N178)</f>
        <v>0.4473172128200531</v>
      </c>
      <c r="W33" s="147">
        <f>IF('Alle Werte'!BG28="","",'Alle Werte'!BG28)</f>
        <v>9700</v>
      </c>
      <c r="X33" s="147">
        <f>IF('Alle Werte'!BH28="","",'Alle Werte'!BH28)</f>
        <v>10728</v>
      </c>
      <c r="Y33" s="147">
        <f>IF('Alle Werte'!BI28="","",'Alle Werte'!BI28)</f>
        <v>10271</v>
      </c>
      <c r="Z33" s="147">
        <f>IF('Alle Werte'!CT28="","",'Alle Werte'!CT28)</f>
        <v>4342</v>
      </c>
      <c r="AA33" s="147">
        <f>IF('Alle Werte'!CU28="","",'Alle Werte'!CU28)</f>
        <v>3494</v>
      </c>
      <c r="AB33" s="147">
        <f>IF('Alle Werte'!BV28="","",'Alle Werte'!BV28)</f>
        <v>887</v>
      </c>
      <c r="AC33" s="147">
        <f>IF('Alle Werte'!BW28="","",'Alle Werte'!BW28)</f>
        <v>789</v>
      </c>
      <c r="AD33" s="147">
        <f>IF('Alle Werte'!DC28="","",'Alle Werte'!DC28)</f>
        <v>13333</v>
      </c>
      <c r="AE33" s="147">
        <f>IF('Alle Werte'!DE28="","",'Alle Werte'!DE28)</f>
        <v>720</v>
      </c>
      <c r="AF33" s="147">
        <f>IF('Alle Werte'!DF28="","",'Alle Werte'!DF28)</f>
        <v>648</v>
      </c>
      <c r="AG33" s="147">
        <f>IF('Alle Werte'!DG28="","",'Alle Werte'!DG28)</f>
        <v>711</v>
      </c>
      <c r="AH33" s="147">
        <f>IF('Alle Werte'!DH28="","",'Alle Werte'!DH28)</f>
        <v>770</v>
      </c>
      <c r="AI33" s="147">
        <f>IF('Alle Werte'!DI28="","",'Alle Werte'!DI28)</f>
        <v>807</v>
      </c>
      <c r="AJ33" s="147">
        <f>IF('Alle Werte'!DJ28="","",'Alle Werte'!DJ28)</f>
        <v>734</v>
      </c>
      <c r="AK33" s="147">
        <f>IF('Alle Werte'!DK28="","",'Alle Werte'!DK28)</f>
        <v>795</v>
      </c>
      <c r="AL33" s="147">
        <f>IF('Alle Werte'!DO28="","",'Alle Werte'!DO28)</f>
        <v>738</v>
      </c>
      <c r="AM33" s="147">
        <f>IF('Alle Werte'!DM28="","",'Alle Werte'!DM28)</f>
        <v>221</v>
      </c>
      <c r="AN33" s="147">
        <f>IF('Alle Werte'!DL28="","",'Alle Werte'!DL28)</f>
        <v>429</v>
      </c>
      <c r="AO33" s="147">
        <f>IF('Alle Werte'!DN28="","",'Alle Werte'!DN28)</f>
        <v>1210</v>
      </c>
      <c r="AP33" s="147">
        <f>IF('Alle Werte'!DP28="","",'Alle Werte'!DP28)</f>
        <v>1247</v>
      </c>
      <c r="AQ33" s="147">
        <f>IF('Alle Werte'!Y28="","",'Alle Werte'!Y28)</f>
        <v>2820</v>
      </c>
      <c r="AR33" s="147">
        <f>IF('Alle Werte'!Z28="","",'Alle Werte'!Z28)</f>
        <v>2883</v>
      </c>
      <c r="AS33" s="148"/>
      <c r="AT33" s="148"/>
      <c r="AU33" s="147">
        <f>IF('Alle Werte'!CV28="","",'Alle Werte'!CV28)</f>
        <v>0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947678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1734</v>
      </c>
      <c r="C34" s="147">
        <f>IF('Alle Werte'!F29="","",'Alle Werte'!F29)</f>
        <v>1073</v>
      </c>
      <c r="D34" s="147">
        <f>IF('Alle Werte'!V29="","",'Alle Werte'!V29)</f>
        <v>0</v>
      </c>
      <c r="E34" s="147">
        <f>IF('Alle Werte'!AF29="","",'Alle Werte'!AF29)</f>
        <v>416</v>
      </c>
      <c r="F34" s="147">
        <f>IF('Alle Werte'!AC29="","",'Alle Werte'!AC29)</f>
        <v>1961</v>
      </c>
      <c r="G34" s="147">
        <f>IF('Alle Werte'!AD29="","",'Alle Werte'!AD29)</f>
        <v>38</v>
      </c>
      <c r="H34" s="147">
        <f>IF('Alle Werte'!S29="","",'Alle Werte'!S29)</f>
        <v>3994</v>
      </c>
      <c r="I34" s="147">
        <f>IF('Alle Werte'!R29="","",'Alle Werte'!R29)</f>
        <v>0</v>
      </c>
      <c r="J34" s="147">
        <f>IF('Alle Werte'!AA29="","",'Alle Werte'!AA29)</f>
        <v>7441</v>
      </c>
      <c r="K34" s="147">
        <f>IF('Alle Werte'!AB29="","",'Alle Werte'!AB29)</f>
        <v>6690</v>
      </c>
      <c r="L34" s="147">
        <f>IF('Alle Werte'!AV29="","",'Alle Werte'!AV29)</f>
        <v>8407</v>
      </c>
      <c r="M34" s="147">
        <f>IF('Alle Werte'!AW29="","",'Alle Werte'!AW29)</f>
        <v>8496</v>
      </c>
      <c r="N34" s="177">
        <f>IF('Alle Werte'!K179="","",'Alle Werte'!K179)</f>
        <v>0.44302171468734741</v>
      </c>
      <c r="O34" s="147">
        <f>IF('Alle Werte'!BB29="","",'Alle Werte'!BB29)</f>
        <v>11627</v>
      </c>
      <c r="P34" s="147">
        <f>IF('Alle Werte'!BC29="","",'Alle Werte'!BC29)</f>
        <v>12389</v>
      </c>
      <c r="Q34" s="147">
        <f>IF('Alle Werte'!BD29="","",'Alle Werte'!BD29)</f>
        <v>12363</v>
      </c>
      <c r="R34" s="147">
        <f>IF('Alle Werte'!CR29="","",'Alle Werte'!CR29)</f>
        <v>3336</v>
      </c>
      <c r="S34" s="147">
        <f>IF('Alle Werte'!CS29="","",'Alle Werte'!CS29)</f>
        <v>4261</v>
      </c>
      <c r="T34" s="147">
        <f>IF('Alle Werte'!AX29="","",'Alle Werte'!AX29)</f>
        <v>7921</v>
      </c>
      <c r="U34" s="147">
        <f>IF('Alle Werte'!AY29="","",'Alle Werte'!AY29)</f>
        <v>8111</v>
      </c>
      <c r="V34" s="177">
        <f>IF('Alle Werte'!N179="","",'Alle Werte'!N179)</f>
        <v>0.44811761379241943</v>
      </c>
      <c r="W34" s="147">
        <f>IF('Alle Werte'!BG29="","",'Alle Werte'!BG29)</f>
        <v>9700</v>
      </c>
      <c r="X34" s="147">
        <f>IF('Alle Werte'!BH29="","",'Alle Werte'!BH29)</f>
        <v>10728</v>
      </c>
      <c r="Y34" s="147">
        <f>IF('Alle Werte'!BI29="","",'Alle Werte'!BI29)</f>
        <v>10271</v>
      </c>
      <c r="Z34" s="147">
        <f>IF('Alle Werte'!CT29="","",'Alle Werte'!CT29)</f>
        <v>4342</v>
      </c>
      <c r="AA34" s="147">
        <f>IF('Alle Werte'!CU29="","",'Alle Werte'!CU29)</f>
        <v>3494</v>
      </c>
      <c r="AB34" s="147">
        <f>IF('Alle Werte'!BV29="","",'Alle Werte'!BV29)</f>
        <v>887</v>
      </c>
      <c r="AC34" s="147">
        <f>IF('Alle Werte'!BW29="","",'Alle Werte'!BW29)</f>
        <v>789</v>
      </c>
      <c r="AD34" s="147">
        <f>IF('Alle Werte'!DC29="","",'Alle Werte'!DC29)</f>
        <v>13357</v>
      </c>
      <c r="AE34" s="147">
        <f>IF('Alle Werte'!DE29="","",'Alle Werte'!DE29)</f>
        <v>720</v>
      </c>
      <c r="AF34" s="147">
        <f>IF('Alle Werte'!DF29="","",'Alle Werte'!DF29)</f>
        <v>648</v>
      </c>
      <c r="AG34" s="147">
        <f>IF('Alle Werte'!DG29="","",'Alle Werte'!DG29)</f>
        <v>711</v>
      </c>
      <c r="AH34" s="147">
        <f>IF('Alle Werte'!DH29="","",'Alle Werte'!DH29)</f>
        <v>770</v>
      </c>
      <c r="AI34" s="147">
        <f>IF('Alle Werte'!DI29="","",'Alle Werte'!DI29)</f>
        <v>808</v>
      </c>
      <c r="AJ34" s="147">
        <f>IF('Alle Werte'!DJ29="","",'Alle Werte'!DJ29)</f>
        <v>734</v>
      </c>
      <c r="AK34" s="147">
        <f>IF('Alle Werte'!DK29="","",'Alle Werte'!DK29)</f>
        <v>795</v>
      </c>
      <c r="AL34" s="147">
        <f>IF('Alle Werte'!DO29="","",'Alle Werte'!DO29)</f>
        <v>738</v>
      </c>
      <c r="AM34" s="147">
        <f>IF('Alle Werte'!DM29="","",'Alle Werte'!DM29)</f>
        <v>221</v>
      </c>
      <c r="AN34" s="147">
        <f>IF('Alle Werte'!DL29="","",'Alle Werte'!DL29)</f>
        <v>429</v>
      </c>
      <c r="AO34" s="147">
        <f>IF('Alle Werte'!DN29="","",'Alle Werte'!DN29)</f>
        <v>1210</v>
      </c>
      <c r="AP34" s="147">
        <f>IF('Alle Werte'!DP29="","",'Alle Werte'!DP29)</f>
        <v>1247</v>
      </c>
      <c r="AQ34" s="147">
        <f>IF('Alle Werte'!Y29="","",'Alle Werte'!Y29)</f>
        <v>2825</v>
      </c>
      <c r="AR34" s="147">
        <f>IF('Alle Werte'!Z29="","",'Alle Werte'!Z29)</f>
        <v>2888</v>
      </c>
      <c r="AS34" s="148"/>
      <c r="AT34" s="148"/>
      <c r="AU34" s="147">
        <f>IF('Alle Werte'!CV29="","",'Alle Werte'!CV29)</f>
        <v>0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948379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1735</v>
      </c>
      <c r="C35" s="147">
        <f>IF('Alle Werte'!F30="","",'Alle Werte'!F30)</f>
        <v>1073</v>
      </c>
      <c r="D35" s="147">
        <f>IF('Alle Werte'!V30="","",'Alle Werte'!V30)</f>
        <v>0</v>
      </c>
      <c r="E35" s="147">
        <f>IF('Alle Werte'!AF30="","",'Alle Werte'!AF30)</f>
        <v>416</v>
      </c>
      <c r="F35" s="147">
        <f>IF('Alle Werte'!AC30="","",'Alle Werte'!AC30)</f>
        <v>1961</v>
      </c>
      <c r="G35" s="147">
        <f>IF('Alle Werte'!AD30="","",'Alle Werte'!AD30)</f>
        <v>38</v>
      </c>
      <c r="H35" s="147">
        <f>IF('Alle Werte'!S30="","",'Alle Werte'!S30)</f>
        <v>3997</v>
      </c>
      <c r="I35" s="147">
        <f>IF('Alle Werte'!R30="","",'Alle Werte'!R30)</f>
        <v>0</v>
      </c>
      <c r="J35" s="147">
        <f>IF('Alle Werte'!AA30="","",'Alle Werte'!AA30)</f>
        <v>7455</v>
      </c>
      <c r="K35" s="147">
        <f>IF('Alle Werte'!AB30="","",'Alle Werte'!AB30)</f>
        <v>6700</v>
      </c>
      <c r="L35" s="147">
        <f>IF('Alle Werte'!AV30="","",'Alle Werte'!AV30)</f>
        <v>8417</v>
      </c>
      <c r="M35" s="147">
        <f>IF('Alle Werte'!AW30="","",'Alle Werte'!AW30)</f>
        <v>8511</v>
      </c>
      <c r="N35" s="177">
        <f>IF('Alle Werte'!K180="","",'Alle Werte'!K180)</f>
        <v>0.44245830178260803</v>
      </c>
      <c r="O35" s="147">
        <f>IF('Alle Werte'!BB30="","",'Alle Werte'!BB30)</f>
        <v>12059</v>
      </c>
      <c r="P35" s="147">
        <f>IF('Alle Werte'!BC30="","",'Alle Werte'!BC30)</f>
        <v>12880</v>
      </c>
      <c r="Q35" s="147">
        <f>IF('Alle Werte'!BD30="","",'Alle Werte'!BD30)</f>
        <v>12855</v>
      </c>
      <c r="R35" s="147">
        <f>IF('Alle Werte'!CR30="","",'Alle Werte'!CR30)</f>
        <v>3340</v>
      </c>
      <c r="S35" s="147">
        <f>IF('Alle Werte'!CS30="","",'Alle Werte'!CS30)</f>
        <v>4265</v>
      </c>
      <c r="T35" s="147">
        <f>IF('Alle Werte'!AX30="","",'Alle Werte'!AX30)</f>
        <v>7945</v>
      </c>
      <c r="U35" s="147">
        <f>IF('Alle Werte'!AY30="","",'Alle Werte'!AY30)</f>
        <v>8111</v>
      </c>
      <c r="V35" s="177">
        <f>IF('Alle Werte'!N180="","",'Alle Werte'!N180)</f>
        <v>0.44810470938682556</v>
      </c>
      <c r="W35" s="147">
        <f>IF('Alle Werte'!BG30="","",'Alle Werte'!BG30)</f>
        <v>10172</v>
      </c>
      <c r="X35" s="147">
        <f>IF('Alle Werte'!BH30="","",'Alle Werte'!BH30)</f>
        <v>11263</v>
      </c>
      <c r="Y35" s="147">
        <f>IF('Alle Werte'!BI30="","",'Alle Werte'!BI30)</f>
        <v>10271</v>
      </c>
      <c r="Z35" s="147">
        <f>IF('Alle Werte'!CT30="","",'Alle Werte'!CT30)</f>
        <v>4346</v>
      </c>
      <c r="AA35" s="147">
        <f>IF('Alle Werte'!CU30="","",'Alle Werte'!CU30)</f>
        <v>3498</v>
      </c>
      <c r="AB35" s="147">
        <f>IF('Alle Werte'!BV30="","",'Alle Werte'!BV30)</f>
        <v>887</v>
      </c>
      <c r="AC35" s="147">
        <f>IF('Alle Werte'!BW30="","",'Alle Werte'!BW30)</f>
        <v>789</v>
      </c>
      <c r="AD35" s="147">
        <f>IF('Alle Werte'!DC30="","",'Alle Werte'!DC30)</f>
        <v>13381</v>
      </c>
      <c r="AE35" s="147">
        <f>IF('Alle Werte'!DE30="","",'Alle Werte'!DE30)</f>
        <v>720</v>
      </c>
      <c r="AF35" s="147">
        <f>IF('Alle Werte'!DF30="","",'Alle Werte'!DF30)</f>
        <v>648</v>
      </c>
      <c r="AG35" s="147">
        <f>IF('Alle Werte'!DG30="","",'Alle Werte'!DG30)</f>
        <v>711</v>
      </c>
      <c r="AH35" s="147">
        <f>IF('Alle Werte'!DH30="","",'Alle Werte'!DH30)</f>
        <v>770</v>
      </c>
      <c r="AI35" s="147">
        <f>IF('Alle Werte'!DI30="","",'Alle Werte'!DI30)</f>
        <v>808</v>
      </c>
      <c r="AJ35" s="147">
        <f>IF('Alle Werte'!DJ30="","",'Alle Werte'!DJ30)</f>
        <v>734</v>
      </c>
      <c r="AK35" s="147">
        <f>IF('Alle Werte'!DK30="","",'Alle Werte'!DK30)</f>
        <v>795</v>
      </c>
      <c r="AL35" s="147">
        <f>IF('Alle Werte'!DO30="","",'Alle Werte'!DO30)</f>
        <v>738</v>
      </c>
      <c r="AM35" s="147">
        <f>IF('Alle Werte'!DM30="","",'Alle Werte'!DM30)</f>
        <v>221</v>
      </c>
      <c r="AN35" s="147">
        <f>IF('Alle Werte'!DL30="","",'Alle Werte'!DL30)</f>
        <v>429</v>
      </c>
      <c r="AO35" s="147">
        <f>IF('Alle Werte'!DN30="","",'Alle Werte'!DN30)</f>
        <v>1210</v>
      </c>
      <c r="AP35" s="147">
        <f>IF('Alle Werte'!DP30="","",'Alle Werte'!DP30)</f>
        <v>1247</v>
      </c>
      <c r="AQ35" s="147">
        <f>IF('Alle Werte'!Y30="","",'Alle Werte'!Y30)</f>
        <v>2826</v>
      </c>
      <c r="AR35" s="147">
        <f>IF('Alle Werte'!Z30="","",'Alle Werte'!Z30)</f>
        <v>2889</v>
      </c>
      <c r="AS35" s="148"/>
      <c r="AT35" s="148"/>
      <c r="AU35" s="147">
        <f>IF('Alle Werte'!CV30="","",'Alle Werte'!CV30)</f>
        <v>152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949056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1736</v>
      </c>
      <c r="C36" s="147">
        <f>IF('Alle Werte'!F31="","",'Alle Werte'!F31)</f>
        <v>1074</v>
      </c>
      <c r="D36" s="147">
        <f>IF('Alle Werte'!V31="","",'Alle Werte'!V31)</f>
        <v>0</v>
      </c>
      <c r="E36" s="147">
        <f>IF('Alle Werte'!AF31="","",'Alle Werte'!AF31)</f>
        <v>416</v>
      </c>
      <c r="F36" s="147">
        <f>IF('Alle Werte'!AC31="","",'Alle Werte'!AC31)</f>
        <v>1961</v>
      </c>
      <c r="G36" s="147">
        <f>IF('Alle Werte'!AD31="","",'Alle Werte'!AD31)</f>
        <v>38</v>
      </c>
      <c r="H36" s="147">
        <f>IF('Alle Werte'!S31="","",'Alle Werte'!S31)</f>
        <v>4006</v>
      </c>
      <c r="I36" s="147">
        <f>IF('Alle Werte'!R31="","",'Alle Werte'!R31)</f>
        <v>0</v>
      </c>
      <c r="J36" s="147">
        <f>IF('Alle Werte'!AA31="","",'Alle Werte'!AA31)</f>
        <v>7455</v>
      </c>
      <c r="K36" s="147">
        <f>IF('Alle Werte'!AB31="","",'Alle Werte'!AB31)</f>
        <v>6724</v>
      </c>
      <c r="L36" s="147">
        <f>IF('Alle Werte'!AV31="","",'Alle Werte'!AV31)</f>
        <v>8441</v>
      </c>
      <c r="M36" s="147">
        <f>IF('Alle Werte'!AW31="","",'Alle Werte'!AW31)</f>
        <v>8511</v>
      </c>
      <c r="N36" s="177">
        <f>IF('Alle Werte'!K181="","",'Alle Werte'!K181)</f>
        <v>0.44174009561538696</v>
      </c>
      <c r="O36" s="147">
        <f>IF('Alle Werte'!BB31="","",'Alle Werte'!BB31)</f>
        <v>12074</v>
      </c>
      <c r="P36" s="147">
        <f>IF('Alle Werte'!BC31="","",'Alle Werte'!BC31)</f>
        <v>12897</v>
      </c>
      <c r="Q36" s="147">
        <f>IF('Alle Werte'!BD31="","",'Alle Werte'!BD31)</f>
        <v>12871</v>
      </c>
      <c r="R36" s="147">
        <f>IF('Alle Werte'!CR31="","",'Alle Werte'!CR31)</f>
        <v>3346</v>
      </c>
      <c r="S36" s="147">
        <f>IF('Alle Werte'!CS31="","",'Alle Werte'!CS31)</f>
        <v>4271</v>
      </c>
      <c r="T36" s="147">
        <f>IF('Alle Werte'!AX31="","",'Alle Werte'!AX31)</f>
        <v>7969</v>
      </c>
      <c r="U36" s="147">
        <f>IF('Alle Werte'!AY31="","",'Alle Werte'!AY31)</f>
        <v>8111</v>
      </c>
      <c r="V36" s="177">
        <f>IF('Alle Werte'!N181="","",'Alle Werte'!N181)</f>
        <v>0.44755831360816956</v>
      </c>
      <c r="W36" s="147">
        <f>IF('Alle Werte'!BG31="","",'Alle Werte'!BG31)</f>
        <v>10187</v>
      </c>
      <c r="X36" s="147">
        <f>IF('Alle Werte'!BH31="","",'Alle Werte'!BH31)</f>
        <v>11281</v>
      </c>
      <c r="Y36" s="147">
        <f>IF('Alle Werte'!BI31="","",'Alle Werte'!BI31)</f>
        <v>10271</v>
      </c>
      <c r="Z36" s="147">
        <f>IF('Alle Werte'!CT31="","",'Alle Werte'!CT31)</f>
        <v>4353</v>
      </c>
      <c r="AA36" s="147">
        <f>IF('Alle Werte'!CU31="","",'Alle Werte'!CU31)</f>
        <v>3505</v>
      </c>
      <c r="AB36" s="147">
        <f>IF('Alle Werte'!BV31="","",'Alle Werte'!BV31)</f>
        <v>887</v>
      </c>
      <c r="AC36" s="147">
        <f>IF('Alle Werte'!BW31="","",'Alle Werte'!BW31)</f>
        <v>789</v>
      </c>
      <c r="AD36" s="147">
        <f>IF('Alle Werte'!DC31="","",'Alle Werte'!DC31)</f>
        <v>13405</v>
      </c>
      <c r="AE36" s="147">
        <f>IF('Alle Werte'!DE31="","",'Alle Werte'!DE31)</f>
        <v>720</v>
      </c>
      <c r="AF36" s="147">
        <f>IF('Alle Werte'!DF31="","",'Alle Werte'!DF31)</f>
        <v>648</v>
      </c>
      <c r="AG36" s="147">
        <f>IF('Alle Werte'!DG31="","",'Alle Werte'!DG31)</f>
        <v>711</v>
      </c>
      <c r="AH36" s="147">
        <f>IF('Alle Werte'!DH31="","",'Alle Werte'!DH31)</f>
        <v>770</v>
      </c>
      <c r="AI36" s="147">
        <f>IF('Alle Werte'!DI31="","",'Alle Werte'!DI31)</f>
        <v>808</v>
      </c>
      <c r="AJ36" s="147">
        <f>IF('Alle Werte'!DJ31="","",'Alle Werte'!DJ31)</f>
        <v>734</v>
      </c>
      <c r="AK36" s="147">
        <f>IF('Alle Werte'!DK31="","",'Alle Werte'!DK31)</f>
        <v>795</v>
      </c>
      <c r="AL36" s="147">
        <f>IF('Alle Werte'!DO31="","",'Alle Werte'!DO31)</f>
        <v>738</v>
      </c>
      <c r="AM36" s="147">
        <f>IF('Alle Werte'!DM31="","",'Alle Werte'!DM31)</f>
        <v>221</v>
      </c>
      <c r="AN36" s="147">
        <f>IF('Alle Werte'!DL31="","",'Alle Werte'!DL31)</f>
        <v>429</v>
      </c>
      <c r="AO36" s="147">
        <f>IF('Alle Werte'!DN31="","",'Alle Werte'!DN31)</f>
        <v>1210</v>
      </c>
      <c r="AP36" s="147">
        <f>IF('Alle Werte'!DP31="","",'Alle Werte'!DP31)</f>
        <v>1247</v>
      </c>
      <c r="AQ36" s="147">
        <f>IF('Alle Werte'!Y31="","",'Alle Werte'!Y31)</f>
        <v>2831</v>
      </c>
      <c r="AR36" s="147">
        <f>IF('Alle Werte'!Z31="","",'Alle Werte'!Z31)</f>
        <v>2894</v>
      </c>
      <c r="AS36" s="148"/>
      <c r="AT36" s="148"/>
      <c r="AU36" s="147">
        <f>IF('Alle Werte'!CV31="","",'Alle Werte'!CV31)</f>
        <v>153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949760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1736</v>
      </c>
      <c r="C37" s="147">
        <f>IF('Alle Werte'!F32="","",'Alle Werte'!F32)</f>
        <v>1074</v>
      </c>
      <c r="D37" s="147">
        <f>IF('Alle Werte'!V32="","",'Alle Werte'!V32)</f>
        <v>0</v>
      </c>
      <c r="E37" s="147">
        <f>IF('Alle Werte'!AF32="","",'Alle Werte'!AF32)</f>
        <v>416</v>
      </c>
      <c r="F37" s="147">
        <f>IF('Alle Werte'!AC32="","",'Alle Werte'!AC32)</f>
        <v>1961</v>
      </c>
      <c r="G37" s="147">
        <f>IF('Alle Werte'!AD32="","",'Alle Werte'!AD32)</f>
        <v>38</v>
      </c>
      <c r="H37" s="147">
        <f>IF('Alle Werte'!S32="","",'Alle Werte'!S32)</f>
        <v>4015</v>
      </c>
      <c r="I37" s="147">
        <f>IF('Alle Werte'!R32="","",'Alle Werte'!R32)</f>
        <v>0</v>
      </c>
      <c r="J37" s="147">
        <f>IF('Alle Werte'!AA32="","",'Alle Werte'!AA32)</f>
        <v>7455</v>
      </c>
      <c r="K37" s="147">
        <f>IF('Alle Werte'!AB32="","",'Alle Werte'!AB32)</f>
        <v>6748</v>
      </c>
      <c r="L37" s="147">
        <f>IF('Alle Werte'!AV32="","",'Alle Werte'!AV32)</f>
        <v>8465</v>
      </c>
      <c r="M37" s="147">
        <f>IF('Alle Werte'!AW32="","",'Alle Werte'!AW32)</f>
        <v>8511</v>
      </c>
      <c r="N37" s="177">
        <f>IF('Alle Werte'!K182="","",'Alle Werte'!K182)</f>
        <v>0.44210100173950195</v>
      </c>
      <c r="O37" s="147">
        <f>IF('Alle Werte'!BB32="","",'Alle Werte'!BB32)</f>
        <v>12088</v>
      </c>
      <c r="P37" s="147">
        <f>IF('Alle Werte'!BC32="","",'Alle Werte'!BC32)</f>
        <v>12913</v>
      </c>
      <c r="Q37" s="147">
        <f>IF('Alle Werte'!BD32="","",'Alle Werte'!BD32)</f>
        <v>12887</v>
      </c>
      <c r="R37" s="147">
        <f>IF('Alle Werte'!CR32="","",'Alle Werte'!CR32)</f>
        <v>3353</v>
      </c>
      <c r="S37" s="147">
        <f>IF('Alle Werte'!CS32="","",'Alle Werte'!CS32)</f>
        <v>4278</v>
      </c>
      <c r="T37" s="147">
        <f>IF('Alle Werte'!AX32="","",'Alle Werte'!AX32)</f>
        <v>7993</v>
      </c>
      <c r="U37" s="147">
        <f>IF('Alle Werte'!AY32="","",'Alle Werte'!AY32)</f>
        <v>8111</v>
      </c>
      <c r="V37" s="177">
        <f>IF('Alle Werte'!N182="","",'Alle Werte'!N182)</f>
        <v>0.44785359501838684</v>
      </c>
      <c r="W37" s="147">
        <f>IF('Alle Werte'!BG32="","",'Alle Werte'!BG32)</f>
        <v>10203</v>
      </c>
      <c r="X37" s="147">
        <f>IF('Alle Werte'!BH32="","",'Alle Werte'!BH32)</f>
        <v>11299</v>
      </c>
      <c r="Y37" s="147">
        <f>IF('Alle Werte'!BI32="","",'Alle Werte'!BI32)</f>
        <v>10271</v>
      </c>
      <c r="Z37" s="147">
        <f>IF('Alle Werte'!CT32="","",'Alle Werte'!CT32)</f>
        <v>4360</v>
      </c>
      <c r="AA37" s="147">
        <f>IF('Alle Werte'!CU32="","",'Alle Werte'!CU32)</f>
        <v>3512</v>
      </c>
      <c r="AB37" s="147">
        <f>IF('Alle Werte'!BV32="","",'Alle Werte'!BV32)</f>
        <v>887</v>
      </c>
      <c r="AC37" s="147">
        <f>IF('Alle Werte'!BW32="","",'Alle Werte'!BW32)</f>
        <v>789</v>
      </c>
      <c r="AD37" s="147">
        <f>IF('Alle Werte'!DC32="","",'Alle Werte'!DC32)</f>
        <v>13429</v>
      </c>
      <c r="AE37" s="147">
        <f>IF('Alle Werte'!DE32="","",'Alle Werte'!DE32)</f>
        <v>720</v>
      </c>
      <c r="AF37" s="147">
        <f>IF('Alle Werte'!DF32="","",'Alle Werte'!DF32)</f>
        <v>648</v>
      </c>
      <c r="AG37" s="147">
        <f>IF('Alle Werte'!DG32="","",'Alle Werte'!DG32)</f>
        <v>711</v>
      </c>
      <c r="AH37" s="147">
        <f>IF('Alle Werte'!DH32="","",'Alle Werte'!DH32)</f>
        <v>770</v>
      </c>
      <c r="AI37" s="147">
        <f>IF('Alle Werte'!DI32="","",'Alle Werte'!DI32)</f>
        <v>808</v>
      </c>
      <c r="AJ37" s="147">
        <f>IF('Alle Werte'!DJ32="","",'Alle Werte'!DJ32)</f>
        <v>734</v>
      </c>
      <c r="AK37" s="147">
        <f>IF('Alle Werte'!DK32="","",'Alle Werte'!DK32)</f>
        <v>795</v>
      </c>
      <c r="AL37" s="147">
        <f>IF('Alle Werte'!DO32="","",'Alle Werte'!DO32)</f>
        <v>738</v>
      </c>
      <c r="AM37" s="147">
        <f>IF('Alle Werte'!DM32="","",'Alle Werte'!DM32)</f>
        <v>221</v>
      </c>
      <c r="AN37" s="147">
        <f>IF('Alle Werte'!DL32="","",'Alle Werte'!DL32)</f>
        <v>429</v>
      </c>
      <c r="AO37" s="147">
        <f>IF('Alle Werte'!DN32="","",'Alle Werte'!DN32)</f>
        <v>1210</v>
      </c>
      <c r="AP37" s="147">
        <f>IF('Alle Werte'!DP32="","",'Alle Werte'!DP32)</f>
        <v>1247</v>
      </c>
      <c r="AQ37" s="147">
        <f>IF('Alle Werte'!Y32="","",'Alle Werte'!Y32)</f>
        <v>2836</v>
      </c>
      <c r="AR37" s="147">
        <f>IF('Alle Werte'!Z32="","",'Alle Werte'!Z32)</f>
        <v>2899</v>
      </c>
      <c r="AS37" s="148"/>
      <c r="AT37" s="148"/>
      <c r="AU37" s="147">
        <f>IF('Alle Werte'!CV32="","",'Alle Werte'!CV32)</f>
        <v>153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950485</v>
      </c>
      <c r="BA37" s="148"/>
    </row>
    <row r="38" spans="1:53" s="34" customFormat="1" ht="24.95" customHeight="1">
      <c r="A38" s="146">
        <v>31</v>
      </c>
      <c r="B38" s="147">
        <f>IF('Alle Werte'!E33="","",'Alle Werte'!E33)</f>
        <v>1737</v>
      </c>
      <c r="C38" s="147">
        <f>IF('Alle Werte'!F33="","",'Alle Werte'!F33)</f>
        <v>1075</v>
      </c>
      <c r="D38" s="147">
        <f>IF('Alle Werte'!V33="","",'Alle Werte'!V33)</f>
        <v>0</v>
      </c>
      <c r="E38" s="147">
        <f>IF('Alle Werte'!AF33="","",'Alle Werte'!AF33)</f>
        <v>416</v>
      </c>
      <c r="F38" s="147">
        <f>IF('Alle Werte'!AC33="","",'Alle Werte'!AC33)</f>
        <v>1961</v>
      </c>
      <c r="G38" s="147">
        <f>IF('Alle Werte'!AD33="","",'Alle Werte'!AD33)</f>
        <v>38</v>
      </c>
      <c r="H38" s="147">
        <f>IF('Alle Werte'!S33="","",'Alle Werte'!S33)</f>
        <v>4018</v>
      </c>
      <c r="I38" s="147">
        <f>IF('Alle Werte'!R33="","",'Alle Werte'!R33)</f>
        <v>0</v>
      </c>
      <c r="J38" s="147">
        <f>IF('Alle Werte'!AA33="","",'Alle Werte'!AA33)</f>
        <v>7455</v>
      </c>
      <c r="K38" s="147">
        <f>IF('Alle Werte'!AB33="","",'Alle Werte'!AB33)</f>
        <v>6772</v>
      </c>
      <c r="L38" s="147">
        <f>IF('Alle Werte'!AV33="","",'Alle Werte'!AV33)</f>
        <v>8489</v>
      </c>
      <c r="M38" s="147">
        <f>IF('Alle Werte'!AW33="","",'Alle Werte'!AW33)</f>
        <v>8511</v>
      </c>
      <c r="N38" s="177">
        <f>IF('Alle Werte'!K183="","",'Alle Werte'!K183)</f>
        <v>0.44155821204185486</v>
      </c>
      <c r="O38" s="147">
        <f>IF('Alle Werte'!BB33="","",'Alle Werte'!BB33)</f>
        <v>12102</v>
      </c>
      <c r="P38" s="147">
        <f>IF('Alle Werte'!BC33="","",'Alle Werte'!BC33)</f>
        <v>12929</v>
      </c>
      <c r="Q38" s="147">
        <f>IF('Alle Werte'!BD33="","",'Alle Werte'!BD33)</f>
        <v>12903</v>
      </c>
      <c r="R38" s="147">
        <f>IF('Alle Werte'!CR33="","",'Alle Werte'!CR33)</f>
        <v>3359</v>
      </c>
      <c r="S38" s="147">
        <f>IF('Alle Werte'!CS33="","",'Alle Werte'!CS33)</f>
        <v>4284</v>
      </c>
      <c r="T38" s="147">
        <f>IF('Alle Werte'!AX33="","",'Alle Werte'!AX33)</f>
        <v>8017</v>
      </c>
      <c r="U38" s="147">
        <f>IF('Alle Werte'!AY33="","",'Alle Werte'!AY33)</f>
        <v>8111</v>
      </c>
      <c r="V38" s="177">
        <f>IF('Alle Werte'!N183="","",'Alle Werte'!N183)</f>
        <v>0.44745698571205139</v>
      </c>
      <c r="W38" s="147">
        <f>IF('Alle Werte'!BG33="","",'Alle Werte'!BG33)</f>
        <v>10218</v>
      </c>
      <c r="X38" s="147">
        <f>IF('Alle Werte'!BH33="","",'Alle Werte'!BH33)</f>
        <v>11316</v>
      </c>
      <c r="Y38" s="147">
        <f>IF('Alle Werte'!BI33="","",'Alle Werte'!BI33)</f>
        <v>10271</v>
      </c>
      <c r="Z38" s="147">
        <f>IF('Alle Werte'!CT33="","",'Alle Werte'!CT33)</f>
        <v>4367</v>
      </c>
      <c r="AA38" s="147">
        <f>IF('Alle Werte'!CU33="","",'Alle Werte'!CU33)</f>
        <v>3519</v>
      </c>
      <c r="AB38" s="147">
        <f>IF('Alle Werte'!BV33="","",'Alle Werte'!BV33)</f>
        <v>887</v>
      </c>
      <c r="AC38" s="147">
        <f>IF('Alle Werte'!BW33="","",'Alle Werte'!BW33)</f>
        <v>789</v>
      </c>
      <c r="AD38" s="147">
        <f>IF('Alle Werte'!DC33="","",'Alle Werte'!DC33)</f>
        <v>13453</v>
      </c>
      <c r="AE38" s="147">
        <f>IF('Alle Werte'!DE33="","",'Alle Werte'!DE33)</f>
        <v>720</v>
      </c>
      <c r="AF38" s="147">
        <f>IF('Alle Werte'!DF33="","",'Alle Werte'!DF33)</f>
        <v>648</v>
      </c>
      <c r="AG38" s="147">
        <f>IF('Alle Werte'!DG33="","",'Alle Werte'!DG33)</f>
        <v>711</v>
      </c>
      <c r="AH38" s="147">
        <f>IF('Alle Werte'!DH33="","",'Alle Werte'!DH33)</f>
        <v>770</v>
      </c>
      <c r="AI38" s="147">
        <f>IF('Alle Werte'!DI33="","",'Alle Werte'!DI33)</f>
        <v>808</v>
      </c>
      <c r="AJ38" s="147">
        <f>IF('Alle Werte'!DJ33="","",'Alle Werte'!DJ33)</f>
        <v>734</v>
      </c>
      <c r="AK38" s="147">
        <f>IF('Alle Werte'!DK33="","",'Alle Werte'!DK33)</f>
        <v>795</v>
      </c>
      <c r="AL38" s="147">
        <f>IF('Alle Werte'!DO33="","",'Alle Werte'!DO33)</f>
        <v>738</v>
      </c>
      <c r="AM38" s="147">
        <f>IF('Alle Werte'!DM33="","",'Alle Werte'!DM33)</f>
        <v>221</v>
      </c>
      <c r="AN38" s="147">
        <f>IF('Alle Werte'!DL33="","",'Alle Werte'!DL33)</f>
        <v>429</v>
      </c>
      <c r="AO38" s="147">
        <f>IF('Alle Werte'!DN33="","",'Alle Werte'!DN33)</f>
        <v>1210</v>
      </c>
      <c r="AP38" s="147">
        <f>IF('Alle Werte'!DP33="","",'Alle Werte'!DP33)</f>
        <v>1247</v>
      </c>
      <c r="AQ38" s="147">
        <f>IF('Alle Werte'!Y33="","",'Alle Werte'!Y33)</f>
        <v>2838</v>
      </c>
      <c r="AR38" s="147">
        <f>IF('Alle Werte'!Z33="","",'Alle Werte'!Z33)</f>
        <v>2901</v>
      </c>
      <c r="AS38" s="148"/>
      <c r="AT38" s="148"/>
      <c r="AU38" s="147">
        <f>IF('Alle Werte'!CV33="","",'Alle Werte'!CV33)</f>
        <v>153</v>
      </c>
      <c r="AV38" s="147">
        <f>IF('Alle Werte'!CW33="","",'Alle Werte'!CW33)</f>
        <v>0</v>
      </c>
      <c r="AW38" s="147">
        <f>IF('Alle Werte'!CX33="","",'Alle Werte'!CX33)</f>
        <v>0</v>
      </c>
      <c r="AX38" s="148"/>
      <c r="AY38" s="148"/>
      <c r="AZ38" s="148">
        <v>951180</v>
      </c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6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1682</v>
      </c>
      <c r="F3" s="1">
        <v>1039</v>
      </c>
      <c r="G3" s="1">
        <v>0</v>
      </c>
      <c r="H3" s="1">
        <v>908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352</v>
      </c>
      <c r="P3" s="1">
        <v>0</v>
      </c>
      <c r="Q3" s="1">
        <v>0</v>
      </c>
      <c r="R3" s="1">
        <v>0</v>
      </c>
      <c r="S3" s="1">
        <v>3757</v>
      </c>
      <c r="T3" s="1">
        <v>1285</v>
      </c>
      <c r="U3" s="1">
        <v>0</v>
      </c>
      <c r="V3" s="1">
        <v>0</v>
      </c>
      <c r="W3" s="1">
        <v>0</v>
      </c>
      <c r="X3" s="1">
        <v>0</v>
      </c>
      <c r="Y3" s="1">
        <v>2659</v>
      </c>
      <c r="Z3" s="1">
        <v>2738</v>
      </c>
      <c r="AA3" s="1">
        <v>6930</v>
      </c>
      <c r="AB3" s="1">
        <v>6569</v>
      </c>
      <c r="AC3" s="1">
        <v>1774</v>
      </c>
      <c r="AD3" s="1">
        <v>38</v>
      </c>
      <c r="AE3" s="1">
        <v>0</v>
      </c>
      <c r="AF3" s="1">
        <v>352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7987</v>
      </c>
      <c r="AW3" s="1">
        <v>8297</v>
      </c>
      <c r="AX3" s="1">
        <v>7301</v>
      </c>
      <c r="AY3" s="1">
        <v>8110</v>
      </c>
      <c r="AZ3" s="1">
        <v>0</v>
      </c>
      <c r="BA3" s="1">
        <v>0</v>
      </c>
      <c r="BB3" s="1">
        <v>11627</v>
      </c>
      <c r="BC3" s="1">
        <v>12389</v>
      </c>
      <c r="BD3" s="1">
        <v>12363</v>
      </c>
      <c r="BE3" s="1">
        <v>0</v>
      </c>
      <c r="BF3" s="1">
        <v>0</v>
      </c>
      <c r="BG3" s="1">
        <v>9700</v>
      </c>
      <c r="BH3" s="1">
        <v>10728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878</v>
      </c>
      <c r="BW3" s="2">
        <v>770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3336</v>
      </c>
      <c r="CS3" s="2">
        <v>4261</v>
      </c>
      <c r="CT3" s="2">
        <v>4342</v>
      </c>
      <c r="CU3" s="2">
        <v>3494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12733</v>
      </c>
      <c r="DD3" s="2">
        <v>431</v>
      </c>
      <c r="DE3" s="2">
        <v>720</v>
      </c>
      <c r="DF3" s="2">
        <v>648</v>
      </c>
      <c r="DG3" s="2">
        <v>711</v>
      </c>
      <c r="DH3" s="2">
        <v>769</v>
      </c>
      <c r="DI3" s="2">
        <v>807</v>
      </c>
      <c r="DJ3" s="2">
        <v>734</v>
      </c>
      <c r="DK3" s="2">
        <v>795</v>
      </c>
      <c r="DL3" s="2">
        <v>429</v>
      </c>
      <c r="DM3" s="2">
        <v>221</v>
      </c>
      <c r="DN3" s="2">
        <v>1210</v>
      </c>
      <c r="DO3" s="2">
        <v>738</v>
      </c>
      <c r="DP3" s="2">
        <v>1247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568</v>
      </c>
      <c r="D4" s="1" t="s">
        <v>569</v>
      </c>
      <c r="E4" s="1">
        <v>1684</v>
      </c>
      <c r="F4" s="1">
        <v>1041</v>
      </c>
      <c r="G4" s="1">
        <v>0</v>
      </c>
      <c r="H4" s="1">
        <v>910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368</v>
      </c>
      <c r="P4" s="1">
        <v>0</v>
      </c>
      <c r="Q4" s="1">
        <v>0</v>
      </c>
      <c r="R4" s="1">
        <v>0</v>
      </c>
      <c r="S4" s="1">
        <v>3763</v>
      </c>
      <c r="T4" s="1">
        <v>1286</v>
      </c>
      <c r="U4" s="1">
        <v>0</v>
      </c>
      <c r="V4" s="1">
        <v>0</v>
      </c>
      <c r="W4" s="1">
        <v>0</v>
      </c>
      <c r="X4" s="1">
        <v>0</v>
      </c>
      <c r="Y4" s="1">
        <v>2664</v>
      </c>
      <c r="Z4" s="1">
        <v>2742</v>
      </c>
      <c r="AA4" s="1">
        <v>6954</v>
      </c>
      <c r="AB4" s="1">
        <v>6569</v>
      </c>
      <c r="AC4" s="1">
        <v>1790</v>
      </c>
      <c r="AD4" s="1">
        <v>38</v>
      </c>
      <c r="AE4" s="1">
        <v>0</v>
      </c>
      <c r="AF4" s="1">
        <v>368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8011</v>
      </c>
      <c r="AW4" s="1">
        <v>8297</v>
      </c>
      <c r="AX4" s="1">
        <v>7325</v>
      </c>
      <c r="AY4" s="1">
        <v>8110</v>
      </c>
      <c r="AZ4" s="1">
        <v>0</v>
      </c>
      <c r="BA4" s="1">
        <v>0</v>
      </c>
      <c r="BB4" s="1">
        <v>11627</v>
      </c>
      <c r="BC4" s="1">
        <v>12389</v>
      </c>
      <c r="BD4" s="1">
        <v>12363</v>
      </c>
      <c r="BE4" s="1">
        <v>0</v>
      </c>
      <c r="BF4" s="1">
        <v>0</v>
      </c>
      <c r="BG4" s="1">
        <v>9700</v>
      </c>
      <c r="BH4" s="1">
        <v>10728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887</v>
      </c>
      <c r="BW4" s="2">
        <v>770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3336</v>
      </c>
      <c r="CS4" s="2">
        <v>4261</v>
      </c>
      <c r="CT4" s="2">
        <v>4342</v>
      </c>
      <c r="CU4" s="2">
        <v>3494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12757</v>
      </c>
      <c r="DD4" s="2">
        <v>431</v>
      </c>
      <c r="DE4" s="2">
        <v>720</v>
      </c>
      <c r="DF4" s="2">
        <v>648</v>
      </c>
      <c r="DG4" s="2">
        <v>711</v>
      </c>
      <c r="DH4" s="2">
        <v>769</v>
      </c>
      <c r="DI4" s="2">
        <v>807</v>
      </c>
      <c r="DJ4" s="2">
        <v>734</v>
      </c>
      <c r="DK4" s="2">
        <v>795</v>
      </c>
      <c r="DL4" s="2">
        <v>429</v>
      </c>
      <c r="DM4" s="2">
        <v>221</v>
      </c>
      <c r="DN4" s="2">
        <v>1210</v>
      </c>
      <c r="DO4" s="2">
        <v>738</v>
      </c>
      <c r="DP4" s="2">
        <v>1247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568</v>
      </c>
      <c r="D5" s="1" t="s">
        <v>570</v>
      </c>
      <c r="E5" s="1">
        <v>1691</v>
      </c>
      <c r="F5" s="1">
        <v>1045</v>
      </c>
      <c r="G5" s="1">
        <v>0</v>
      </c>
      <c r="H5" s="1">
        <v>916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368</v>
      </c>
      <c r="P5" s="1">
        <v>0</v>
      </c>
      <c r="Q5" s="1">
        <v>0</v>
      </c>
      <c r="R5" s="1">
        <v>0</v>
      </c>
      <c r="S5" s="1">
        <v>3783</v>
      </c>
      <c r="T5" s="1">
        <v>1286</v>
      </c>
      <c r="U5" s="1">
        <v>0</v>
      </c>
      <c r="V5" s="1">
        <v>0</v>
      </c>
      <c r="W5" s="1">
        <v>0</v>
      </c>
      <c r="X5" s="1">
        <v>0</v>
      </c>
      <c r="Y5" s="1">
        <v>2673</v>
      </c>
      <c r="Z5" s="1">
        <v>2752</v>
      </c>
      <c r="AA5" s="1">
        <v>6978</v>
      </c>
      <c r="AB5" s="1">
        <v>6569</v>
      </c>
      <c r="AC5" s="1">
        <v>1790</v>
      </c>
      <c r="AD5" s="1">
        <v>38</v>
      </c>
      <c r="AE5" s="1">
        <v>0</v>
      </c>
      <c r="AF5" s="1">
        <v>368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8035</v>
      </c>
      <c r="AW5" s="1">
        <v>8297</v>
      </c>
      <c r="AX5" s="1">
        <v>7349</v>
      </c>
      <c r="AY5" s="1">
        <v>8110</v>
      </c>
      <c r="AZ5" s="1">
        <v>0</v>
      </c>
      <c r="BA5" s="1">
        <v>0</v>
      </c>
      <c r="BB5" s="1">
        <v>11627</v>
      </c>
      <c r="BC5" s="1">
        <v>12389</v>
      </c>
      <c r="BD5" s="1">
        <v>12363</v>
      </c>
      <c r="BE5" s="1">
        <v>0</v>
      </c>
      <c r="BF5" s="1">
        <v>0</v>
      </c>
      <c r="BG5" s="1">
        <v>9700</v>
      </c>
      <c r="BH5" s="1">
        <v>10728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887</v>
      </c>
      <c r="BW5" s="2">
        <v>770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3336</v>
      </c>
      <c r="CS5" s="2">
        <v>4261</v>
      </c>
      <c r="CT5" s="2">
        <v>4342</v>
      </c>
      <c r="CU5" s="2">
        <v>3494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12781</v>
      </c>
      <c r="DD5" s="2">
        <v>431</v>
      </c>
      <c r="DE5" s="2">
        <v>720</v>
      </c>
      <c r="DF5" s="2">
        <v>648</v>
      </c>
      <c r="DG5" s="2">
        <v>711</v>
      </c>
      <c r="DH5" s="2">
        <v>769</v>
      </c>
      <c r="DI5" s="2">
        <v>807</v>
      </c>
      <c r="DJ5" s="2">
        <v>734</v>
      </c>
      <c r="DK5" s="2">
        <v>795</v>
      </c>
      <c r="DL5" s="2">
        <v>429</v>
      </c>
      <c r="DM5" s="2">
        <v>221</v>
      </c>
      <c r="DN5" s="2">
        <v>1210</v>
      </c>
      <c r="DO5" s="2">
        <v>738</v>
      </c>
      <c r="DP5" s="2">
        <v>1247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568</v>
      </c>
      <c r="D6" s="1" t="s">
        <v>571</v>
      </c>
      <c r="E6" s="1">
        <v>1703</v>
      </c>
      <c r="F6" s="1">
        <v>1050</v>
      </c>
      <c r="G6" s="1">
        <v>0</v>
      </c>
      <c r="H6" s="1">
        <v>925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368</v>
      </c>
      <c r="P6" s="1">
        <v>0</v>
      </c>
      <c r="Q6" s="1">
        <v>0</v>
      </c>
      <c r="R6" s="1">
        <v>0</v>
      </c>
      <c r="S6" s="1">
        <v>3795</v>
      </c>
      <c r="T6" s="1">
        <v>1295</v>
      </c>
      <c r="U6" s="1">
        <v>0</v>
      </c>
      <c r="V6" s="1">
        <v>0</v>
      </c>
      <c r="W6" s="1">
        <v>0</v>
      </c>
      <c r="X6" s="1">
        <v>0</v>
      </c>
      <c r="Y6" s="1">
        <v>2682</v>
      </c>
      <c r="Z6" s="1">
        <v>2761</v>
      </c>
      <c r="AA6" s="1">
        <v>7002</v>
      </c>
      <c r="AB6" s="1">
        <v>6569</v>
      </c>
      <c r="AC6" s="1">
        <v>1790</v>
      </c>
      <c r="AD6" s="1">
        <v>38</v>
      </c>
      <c r="AE6" s="1">
        <v>0</v>
      </c>
      <c r="AF6" s="1">
        <v>368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8059</v>
      </c>
      <c r="AW6" s="1">
        <v>8297</v>
      </c>
      <c r="AX6" s="1">
        <v>7373</v>
      </c>
      <c r="AY6" s="1">
        <v>8110</v>
      </c>
      <c r="AZ6" s="1">
        <v>0</v>
      </c>
      <c r="BA6" s="1">
        <v>0</v>
      </c>
      <c r="BB6" s="1">
        <v>11627</v>
      </c>
      <c r="BC6" s="1">
        <v>12389</v>
      </c>
      <c r="BD6" s="1">
        <v>12363</v>
      </c>
      <c r="BE6" s="1">
        <v>0</v>
      </c>
      <c r="BF6" s="1">
        <v>0</v>
      </c>
      <c r="BG6" s="1">
        <v>9700</v>
      </c>
      <c r="BH6" s="1">
        <v>10728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887</v>
      </c>
      <c r="BW6" s="2">
        <v>770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3336</v>
      </c>
      <c r="CS6" s="2">
        <v>4261</v>
      </c>
      <c r="CT6" s="2">
        <v>4342</v>
      </c>
      <c r="CU6" s="2">
        <v>3494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12805</v>
      </c>
      <c r="DD6" s="2">
        <v>431</v>
      </c>
      <c r="DE6" s="2">
        <v>720</v>
      </c>
      <c r="DF6" s="2">
        <v>648</v>
      </c>
      <c r="DG6" s="2">
        <v>711</v>
      </c>
      <c r="DH6" s="2">
        <v>769</v>
      </c>
      <c r="DI6" s="2">
        <v>807</v>
      </c>
      <c r="DJ6" s="2">
        <v>734</v>
      </c>
      <c r="DK6" s="2">
        <v>795</v>
      </c>
      <c r="DL6" s="2">
        <v>429</v>
      </c>
      <c r="DM6" s="2">
        <v>221</v>
      </c>
      <c r="DN6" s="2">
        <v>1210</v>
      </c>
      <c r="DO6" s="2">
        <v>738</v>
      </c>
      <c r="DP6" s="2">
        <v>1247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568</v>
      </c>
      <c r="D7" s="1" t="s">
        <v>572</v>
      </c>
      <c r="E7" s="1">
        <v>1709</v>
      </c>
      <c r="F7" s="1">
        <v>1054</v>
      </c>
      <c r="G7" s="1">
        <v>0</v>
      </c>
      <c r="H7" s="1">
        <v>930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370</v>
      </c>
      <c r="P7" s="1">
        <v>0</v>
      </c>
      <c r="Q7" s="1">
        <v>0</v>
      </c>
      <c r="R7" s="1">
        <v>0</v>
      </c>
      <c r="S7" s="1">
        <v>3795</v>
      </c>
      <c r="T7" s="1">
        <v>1319</v>
      </c>
      <c r="U7" s="1">
        <v>0</v>
      </c>
      <c r="V7" s="1">
        <v>0</v>
      </c>
      <c r="W7" s="1">
        <v>0</v>
      </c>
      <c r="X7" s="1">
        <v>0</v>
      </c>
      <c r="Y7" s="1">
        <v>2692</v>
      </c>
      <c r="Z7" s="1">
        <v>2770</v>
      </c>
      <c r="AA7" s="1">
        <v>7026</v>
      </c>
      <c r="AB7" s="1">
        <v>6569</v>
      </c>
      <c r="AC7" s="1">
        <v>1801</v>
      </c>
      <c r="AD7" s="1">
        <v>38</v>
      </c>
      <c r="AE7" s="1">
        <v>0</v>
      </c>
      <c r="AF7" s="1">
        <v>370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8083</v>
      </c>
      <c r="AW7" s="1">
        <v>8297</v>
      </c>
      <c r="AX7" s="1">
        <v>7397</v>
      </c>
      <c r="AY7" s="1">
        <v>8110</v>
      </c>
      <c r="AZ7" s="1">
        <v>0</v>
      </c>
      <c r="BA7" s="1">
        <v>0</v>
      </c>
      <c r="BB7" s="1">
        <v>11627</v>
      </c>
      <c r="BC7" s="1">
        <v>12389</v>
      </c>
      <c r="BD7" s="1">
        <v>12363</v>
      </c>
      <c r="BE7" s="1">
        <v>0</v>
      </c>
      <c r="BF7" s="1">
        <v>0</v>
      </c>
      <c r="BG7" s="1">
        <v>9700</v>
      </c>
      <c r="BH7" s="1">
        <v>10728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887</v>
      </c>
      <c r="BW7" s="2">
        <v>770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3336</v>
      </c>
      <c r="CS7" s="2">
        <v>4261</v>
      </c>
      <c r="CT7" s="2">
        <v>4342</v>
      </c>
      <c r="CU7" s="2">
        <v>3494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12829</v>
      </c>
      <c r="DD7" s="2">
        <v>431</v>
      </c>
      <c r="DE7" s="2">
        <v>720</v>
      </c>
      <c r="DF7" s="2">
        <v>648</v>
      </c>
      <c r="DG7" s="2">
        <v>711</v>
      </c>
      <c r="DH7" s="2">
        <v>769</v>
      </c>
      <c r="DI7" s="2">
        <v>807</v>
      </c>
      <c r="DJ7" s="2">
        <v>734</v>
      </c>
      <c r="DK7" s="2">
        <v>795</v>
      </c>
      <c r="DL7" s="2">
        <v>429</v>
      </c>
      <c r="DM7" s="2">
        <v>221</v>
      </c>
      <c r="DN7" s="2">
        <v>1210</v>
      </c>
      <c r="DO7" s="2">
        <v>738</v>
      </c>
      <c r="DP7" s="2">
        <v>1247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568</v>
      </c>
      <c r="D8" s="1" t="s">
        <v>573</v>
      </c>
      <c r="E8" s="1">
        <v>1710</v>
      </c>
      <c r="F8" s="1">
        <v>1056</v>
      </c>
      <c r="G8" s="1">
        <v>0</v>
      </c>
      <c r="H8" s="1">
        <v>931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379</v>
      </c>
      <c r="P8" s="1">
        <v>0</v>
      </c>
      <c r="Q8" s="1">
        <v>0</v>
      </c>
      <c r="R8" s="1">
        <v>0</v>
      </c>
      <c r="S8" s="1">
        <v>3795</v>
      </c>
      <c r="T8" s="1">
        <v>1341</v>
      </c>
      <c r="U8" s="1">
        <v>0</v>
      </c>
      <c r="V8" s="1">
        <v>0</v>
      </c>
      <c r="W8" s="1">
        <v>0</v>
      </c>
      <c r="X8" s="1">
        <v>0</v>
      </c>
      <c r="Y8" s="1">
        <v>2697</v>
      </c>
      <c r="Z8" s="1">
        <v>2779</v>
      </c>
      <c r="AA8" s="1">
        <v>7048</v>
      </c>
      <c r="AB8" s="1">
        <v>6569</v>
      </c>
      <c r="AC8" s="1">
        <v>1825</v>
      </c>
      <c r="AD8" s="1">
        <v>38</v>
      </c>
      <c r="AE8" s="1">
        <v>0</v>
      </c>
      <c r="AF8" s="1">
        <v>379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8107</v>
      </c>
      <c r="AW8" s="1">
        <v>8297</v>
      </c>
      <c r="AX8" s="1">
        <v>7421</v>
      </c>
      <c r="AY8" s="1">
        <v>8110</v>
      </c>
      <c r="AZ8" s="1">
        <v>0</v>
      </c>
      <c r="BA8" s="1">
        <v>0</v>
      </c>
      <c r="BB8" s="1">
        <v>11627</v>
      </c>
      <c r="BC8" s="1">
        <v>12389</v>
      </c>
      <c r="BD8" s="1">
        <v>12363</v>
      </c>
      <c r="BE8" s="1">
        <v>0</v>
      </c>
      <c r="BF8" s="1">
        <v>0</v>
      </c>
      <c r="BG8" s="1">
        <v>9700</v>
      </c>
      <c r="BH8" s="1">
        <v>10728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887</v>
      </c>
      <c r="BW8" s="3">
        <v>770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3336</v>
      </c>
      <c r="CS8" s="3">
        <v>4261</v>
      </c>
      <c r="CT8" s="3">
        <v>4342</v>
      </c>
      <c r="CU8" s="3">
        <v>3494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12853</v>
      </c>
      <c r="DD8" s="3">
        <v>431</v>
      </c>
      <c r="DE8" s="3">
        <v>720</v>
      </c>
      <c r="DF8" s="3">
        <v>648</v>
      </c>
      <c r="DG8" s="3">
        <v>711</v>
      </c>
      <c r="DH8" s="3">
        <v>769</v>
      </c>
      <c r="DI8" s="3">
        <v>807</v>
      </c>
      <c r="DJ8" s="3">
        <v>734</v>
      </c>
      <c r="DK8" s="3">
        <v>795</v>
      </c>
      <c r="DL8" s="3">
        <v>429</v>
      </c>
      <c r="DM8" s="3">
        <v>221</v>
      </c>
      <c r="DN8" s="3">
        <v>1210</v>
      </c>
      <c r="DO8" s="3">
        <v>738</v>
      </c>
      <c r="DP8" s="3">
        <v>1247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568</v>
      </c>
      <c r="D9" s="1" t="s">
        <v>574</v>
      </c>
      <c r="E9" s="1">
        <v>1711</v>
      </c>
      <c r="F9" s="1">
        <v>1056</v>
      </c>
      <c r="G9" s="1">
        <v>0</v>
      </c>
      <c r="H9" s="1">
        <v>931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403</v>
      </c>
      <c r="P9" s="1">
        <v>0</v>
      </c>
      <c r="Q9" s="1">
        <v>0</v>
      </c>
      <c r="R9" s="1">
        <v>0</v>
      </c>
      <c r="S9" s="1">
        <v>3795</v>
      </c>
      <c r="T9" s="1">
        <v>1365</v>
      </c>
      <c r="U9" s="1">
        <v>0</v>
      </c>
      <c r="V9" s="1">
        <v>0</v>
      </c>
      <c r="W9" s="1">
        <v>0</v>
      </c>
      <c r="X9" s="1">
        <v>0</v>
      </c>
      <c r="Y9" s="1">
        <v>2707</v>
      </c>
      <c r="Z9" s="1">
        <v>2788</v>
      </c>
      <c r="AA9" s="1">
        <v>7072</v>
      </c>
      <c r="AB9" s="1">
        <v>6569</v>
      </c>
      <c r="AC9" s="1">
        <v>1849</v>
      </c>
      <c r="AD9" s="1">
        <v>38</v>
      </c>
      <c r="AE9" s="1">
        <v>0</v>
      </c>
      <c r="AF9" s="1">
        <v>403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8131</v>
      </c>
      <c r="AW9" s="1">
        <v>8297</v>
      </c>
      <c r="AX9" s="1">
        <v>7445</v>
      </c>
      <c r="AY9" s="1">
        <v>8110</v>
      </c>
      <c r="AZ9" s="1">
        <v>0</v>
      </c>
      <c r="BA9" s="1">
        <v>0</v>
      </c>
      <c r="BB9" s="1">
        <v>11627</v>
      </c>
      <c r="BC9" s="1">
        <v>12389</v>
      </c>
      <c r="BD9" s="1">
        <v>12363</v>
      </c>
      <c r="BE9" s="1">
        <v>0</v>
      </c>
      <c r="BF9" s="1">
        <v>0</v>
      </c>
      <c r="BG9" s="1">
        <v>9700</v>
      </c>
      <c r="BH9" s="1">
        <v>10728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887</v>
      </c>
      <c r="BW9" s="2">
        <v>770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3336</v>
      </c>
      <c r="CS9" s="2">
        <v>4261</v>
      </c>
      <c r="CT9" s="2">
        <v>4342</v>
      </c>
      <c r="CU9" s="2">
        <v>3494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12877</v>
      </c>
      <c r="DD9" s="2">
        <v>431</v>
      </c>
      <c r="DE9" s="2">
        <v>720</v>
      </c>
      <c r="DF9" s="2">
        <v>648</v>
      </c>
      <c r="DG9" s="2">
        <v>711</v>
      </c>
      <c r="DH9" s="2">
        <v>769</v>
      </c>
      <c r="DI9" s="2">
        <v>807</v>
      </c>
      <c r="DJ9" s="2">
        <v>734</v>
      </c>
      <c r="DK9" s="2">
        <v>795</v>
      </c>
      <c r="DL9" s="2">
        <v>429</v>
      </c>
      <c r="DM9" s="2">
        <v>221</v>
      </c>
      <c r="DN9" s="2">
        <v>1210</v>
      </c>
      <c r="DO9" s="2">
        <v>738</v>
      </c>
      <c r="DP9" s="2">
        <v>1247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568</v>
      </c>
      <c r="D10" s="2" t="s">
        <v>575</v>
      </c>
      <c r="E10" s="1">
        <v>1711</v>
      </c>
      <c r="F10" s="2">
        <v>1057</v>
      </c>
      <c r="G10" s="2">
        <v>0</v>
      </c>
      <c r="H10" s="2">
        <v>932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416</v>
      </c>
      <c r="P10" s="2">
        <v>0</v>
      </c>
      <c r="Q10" s="2">
        <v>0</v>
      </c>
      <c r="R10" s="2">
        <v>0</v>
      </c>
      <c r="S10" s="2">
        <v>3799</v>
      </c>
      <c r="T10" s="2">
        <v>1378</v>
      </c>
      <c r="U10" s="2">
        <v>0</v>
      </c>
      <c r="V10" s="2">
        <v>0</v>
      </c>
      <c r="W10" s="2">
        <v>0</v>
      </c>
      <c r="X10" s="2">
        <v>0</v>
      </c>
      <c r="Y10" s="2">
        <v>2714</v>
      </c>
      <c r="Z10" s="2">
        <v>2795</v>
      </c>
      <c r="AA10" s="2">
        <v>7096</v>
      </c>
      <c r="AB10" s="2">
        <v>6569</v>
      </c>
      <c r="AC10" s="2">
        <v>1873</v>
      </c>
      <c r="AD10" s="2">
        <v>38</v>
      </c>
      <c r="AE10" s="2">
        <v>0</v>
      </c>
      <c r="AF10" s="2">
        <v>416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8155</v>
      </c>
      <c r="AW10" s="2">
        <v>8297</v>
      </c>
      <c r="AX10" s="2">
        <v>7469</v>
      </c>
      <c r="AY10" s="2">
        <v>8110</v>
      </c>
      <c r="AZ10" s="2">
        <v>0</v>
      </c>
      <c r="BA10" s="2">
        <v>0</v>
      </c>
      <c r="BB10" s="2">
        <v>11627</v>
      </c>
      <c r="BC10" s="2">
        <v>12389</v>
      </c>
      <c r="BD10" s="2">
        <v>12363</v>
      </c>
      <c r="BE10" s="2">
        <v>0</v>
      </c>
      <c r="BF10" s="2">
        <v>0</v>
      </c>
      <c r="BG10" s="2">
        <v>9700</v>
      </c>
      <c r="BH10" s="2">
        <v>10728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887</v>
      </c>
      <c r="BW10" s="2">
        <v>770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3336</v>
      </c>
      <c r="CS10" s="2">
        <v>4261</v>
      </c>
      <c r="CT10" s="2">
        <v>4342</v>
      </c>
      <c r="CU10" s="2">
        <v>3494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12901</v>
      </c>
      <c r="DD10" s="2">
        <v>431</v>
      </c>
      <c r="DE10" s="2">
        <v>720</v>
      </c>
      <c r="DF10" s="2">
        <v>648</v>
      </c>
      <c r="DG10" s="2">
        <v>711</v>
      </c>
      <c r="DH10" s="2">
        <v>769</v>
      </c>
      <c r="DI10" s="2">
        <v>807</v>
      </c>
      <c r="DJ10" s="2">
        <v>734</v>
      </c>
      <c r="DK10" s="2">
        <v>795</v>
      </c>
      <c r="DL10" s="2">
        <v>429</v>
      </c>
      <c r="DM10" s="2">
        <v>221</v>
      </c>
      <c r="DN10" s="2">
        <v>1210</v>
      </c>
      <c r="DO10" s="2">
        <v>738</v>
      </c>
      <c r="DP10" s="2">
        <v>1247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568</v>
      </c>
      <c r="D11" s="3" t="s">
        <v>576</v>
      </c>
      <c r="E11" s="1">
        <v>1712</v>
      </c>
      <c r="F11" s="3">
        <v>1058</v>
      </c>
      <c r="G11" s="3">
        <v>0</v>
      </c>
      <c r="H11" s="3">
        <v>933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416</v>
      </c>
      <c r="P11" s="3">
        <v>0</v>
      </c>
      <c r="Q11" s="3">
        <v>0</v>
      </c>
      <c r="R11" s="3">
        <v>0</v>
      </c>
      <c r="S11" s="3">
        <v>3805</v>
      </c>
      <c r="T11" s="3">
        <v>1384</v>
      </c>
      <c r="U11" s="3">
        <v>0</v>
      </c>
      <c r="V11" s="3">
        <v>0</v>
      </c>
      <c r="W11" s="3">
        <v>0</v>
      </c>
      <c r="X11" s="3">
        <v>0</v>
      </c>
      <c r="Y11" s="3">
        <v>2719</v>
      </c>
      <c r="Z11" s="3">
        <v>2801</v>
      </c>
      <c r="AA11" s="3">
        <v>7120</v>
      </c>
      <c r="AB11" s="3">
        <v>6569</v>
      </c>
      <c r="AC11" s="3">
        <v>1897</v>
      </c>
      <c r="AD11" s="3">
        <v>38</v>
      </c>
      <c r="AE11" s="3">
        <v>0</v>
      </c>
      <c r="AF11" s="3">
        <v>416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8179</v>
      </c>
      <c r="AW11" s="3">
        <v>8297</v>
      </c>
      <c r="AX11" s="3">
        <v>7493</v>
      </c>
      <c r="AY11" s="3">
        <v>8110</v>
      </c>
      <c r="AZ11" s="3">
        <v>0</v>
      </c>
      <c r="BA11" s="3">
        <v>0</v>
      </c>
      <c r="BB11" s="3">
        <v>11627</v>
      </c>
      <c r="BC11" s="3">
        <v>12389</v>
      </c>
      <c r="BD11" s="3">
        <v>12363</v>
      </c>
      <c r="BE11" s="3">
        <v>0</v>
      </c>
      <c r="BF11" s="3">
        <v>0</v>
      </c>
      <c r="BG11" s="3">
        <v>9700</v>
      </c>
      <c r="BH11" s="3">
        <v>10728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887</v>
      </c>
      <c r="BW11" s="2">
        <v>770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3336</v>
      </c>
      <c r="CS11" s="2">
        <v>4261</v>
      </c>
      <c r="CT11" s="2">
        <v>4342</v>
      </c>
      <c r="CU11" s="2">
        <v>3494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12925</v>
      </c>
      <c r="DD11" s="2">
        <v>431</v>
      </c>
      <c r="DE11" s="2">
        <v>720</v>
      </c>
      <c r="DF11" s="2">
        <v>648</v>
      </c>
      <c r="DG11" s="2">
        <v>711</v>
      </c>
      <c r="DH11" s="2">
        <v>769</v>
      </c>
      <c r="DI11" s="2">
        <v>807</v>
      </c>
      <c r="DJ11" s="2">
        <v>734</v>
      </c>
      <c r="DK11" s="2">
        <v>795</v>
      </c>
      <c r="DL11" s="2">
        <v>429</v>
      </c>
      <c r="DM11" s="2">
        <v>221</v>
      </c>
      <c r="DN11" s="2">
        <v>1210</v>
      </c>
      <c r="DO11" s="2">
        <v>738</v>
      </c>
      <c r="DP11" s="2">
        <v>1247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568</v>
      </c>
      <c r="D12" s="2" t="s">
        <v>577</v>
      </c>
      <c r="E12" s="1">
        <v>1712</v>
      </c>
      <c r="F12" s="2">
        <v>1058</v>
      </c>
      <c r="G12" s="2">
        <v>0</v>
      </c>
      <c r="H12" s="2">
        <v>933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416</v>
      </c>
      <c r="P12" s="2">
        <v>0</v>
      </c>
      <c r="Q12" s="2">
        <v>0</v>
      </c>
      <c r="R12" s="2">
        <v>0</v>
      </c>
      <c r="S12" s="2">
        <v>3811</v>
      </c>
      <c r="T12" s="2">
        <v>1388</v>
      </c>
      <c r="U12" s="2">
        <v>0</v>
      </c>
      <c r="V12" s="2">
        <v>0</v>
      </c>
      <c r="W12" s="2">
        <v>0</v>
      </c>
      <c r="X12" s="2">
        <v>0</v>
      </c>
      <c r="Y12" s="2">
        <v>2724</v>
      </c>
      <c r="Z12" s="2">
        <v>2806</v>
      </c>
      <c r="AA12" s="2">
        <v>7144</v>
      </c>
      <c r="AB12" s="2">
        <v>6569</v>
      </c>
      <c r="AC12" s="2">
        <v>1921</v>
      </c>
      <c r="AD12" s="2">
        <v>38</v>
      </c>
      <c r="AE12" s="2">
        <v>0</v>
      </c>
      <c r="AF12" s="2">
        <v>416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8203</v>
      </c>
      <c r="AW12" s="2">
        <v>8297</v>
      </c>
      <c r="AX12" s="2">
        <v>7517</v>
      </c>
      <c r="AY12" s="2">
        <v>8110</v>
      </c>
      <c r="AZ12" s="2">
        <v>0</v>
      </c>
      <c r="BA12" s="2">
        <v>0</v>
      </c>
      <c r="BB12" s="2">
        <v>11627</v>
      </c>
      <c r="BC12" s="2">
        <v>12389</v>
      </c>
      <c r="BD12" s="2">
        <v>12363</v>
      </c>
      <c r="BE12" s="2">
        <v>0</v>
      </c>
      <c r="BF12" s="2">
        <v>0</v>
      </c>
      <c r="BG12" s="2">
        <v>9700</v>
      </c>
      <c r="BH12" s="2">
        <v>10728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887</v>
      </c>
      <c r="BW12" s="2">
        <v>770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3336</v>
      </c>
      <c r="CS12" s="2">
        <v>4261</v>
      </c>
      <c r="CT12" s="2">
        <v>4342</v>
      </c>
      <c r="CU12" s="2">
        <v>3494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12949</v>
      </c>
      <c r="DD12" s="2">
        <v>431</v>
      </c>
      <c r="DE12" s="2">
        <v>720</v>
      </c>
      <c r="DF12" s="2">
        <v>648</v>
      </c>
      <c r="DG12" s="2">
        <v>711</v>
      </c>
      <c r="DH12" s="2">
        <v>769</v>
      </c>
      <c r="DI12" s="2">
        <v>807</v>
      </c>
      <c r="DJ12" s="2">
        <v>734</v>
      </c>
      <c r="DK12" s="2">
        <v>795</v>
      </c>
      <c r="DL12" s="2">
        <v>429</v>
      </c>
      <c r="DM12" s="2">
        <v>221</v>
      </c>
      <c r="DN12" s="2">
        <v>1210</v>
      </c>
      <c r="DO12" s="2">
        <v>738</v>
      </c>
      <c r="DP12" s="2">
        <v>1247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568</v>
      </c>
      <c r="D13" s="2" t="s">
        <v>578</v>
      </c>
      <c r="E13" s="1">
        <v>1713</v>
      </c>
      <c r="F13" s="2">
        <v>1058</v>
      </c>
      <c r="G13" s="2">
        <v>0</v>
      </c>
      <c r="H13" s="2">
        <v>934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416</v>
      </c>
      <c r="P13" s="2">
        <v>0</v>
      </c>
      <c r="Q13" s="2">
        <v>0</v>
      </c>
      <c r="R13" s="2">
        <v>0</v>
      </c>
      <c r="S13" s="2">
        <v>3829</v>
      </c>
      <c r="T13" s="2">
        <v>1394</v>
      </c>
      <c r="U13" s="2">
        <v>0</v>
      </c>
      <c r="V13" s="2">
        <v>0</v>
      </c>
      <c r="W13" s="2">
        <v>0</v>
      </c>
      <c r="X13" s="2">
        <v>0</v>
      </c>
      <c r="Y13" s="2">
        <v>2732</v>
      </c>
      <c r="Z13" s="2">
        <v>2812</v>
      </c>
      <c r="AA13" s="2">
        <v>7168</v>
      </c>
      <c r="AB13" s="2">
        <v>6569</v>
      </c>
      <c r="AC13" s="2">
        <v>1945</v>
      </c>
      <c r="AD13" s="2">
        <v>38</v>
      </c>
      <c r="AE13" s="2">
        <v>0</v>
      </c>
      <c r="AF13" s="2">
        <v>416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8227</v>
      </c>
      <c r="AW13" s="2">
        <v>8297</v>
      </c>
      <c r="AX13" s="2">
        <v>7541</v>
      </c>
      <c r="AY13" s="2">
        <v>8110</v>
      </c>
      <c r="AZ13" s="2">
        <v>0</v>
      </c>
      <c r="BA13" s="2">
        <v>0</v>
      </c>
      <c r="BB13" s="2">
        <v>11627</v>
      </c>
      <c r="BC13" s="2">
        <v>12389</v>
      </c>
      <c r="BD13" s="2">
        <v>12363</v>
      </c>
      <c r="BE13" s="2">
        <v>0</v>
      </c>
      <c r="BF13" s="2">
        <v>0</v>
      </c>
      <c r="BG13" s="2">
        <v>9700</v>
      </c>
      <c r="BH13" s="2">
        <v>10728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887</v>
      </c>
      <c r="BW13" s="2">
        <v>770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3336</v>
      </c>
      <c r="CS13" s="2">
        <v>4261</v>
      </c>
      <c r="CT13" s="2">
        <v>4342</v>
      </c>
      <c r="CU13" s="2">
        <v>3494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12973</v>
      </c>
      <c r="DD13" s="2">
        <v>431</v>
      </c>
      <c r="DE13" s="2">
        <v>720</v>
      </c>
      <c r="DF13" s="2">
        <v>648</v>
      </c>
      <c r="DG13" s="2">
        <v>711</v>
      </c>
      <c r="DH13" s="2">
        <v>769</v>
      </c>
      <c r="DI13" s="2">
        <v>807</v>
      </c>
      <c r="DJ13" s="2">
        <v>734</v>
      </c>
      <c r="DK13" s="2">
        <v>795</v>
      </c>
      <c r="DL13" s="2">
        <v>429</v>
      </c>
      <c r="DM13" s="2">
        <v>221</v>
      </c>
      <c r="DN13" s="2">
        <v>1210</v>
      </c>
      <c r="DO13" s="2">
        <v>738</v>
      </c>
      <c r="DP13" s="2">
        <v>1247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1714</v>
      </c>
      <c r="F14" s="2">
        <v>1059</v>
      </c>
      <c r="G14" s="2">
        <v>0</v>
      </c>
      <c r="H14" s="2">
        <v>935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416</v>
      </c>
      <c r="P14" s="2">
        <v>0</v>
      </c>
      <c r="Q14" s="2">
        <v>0</v>
      </c>
      <c r="R14" s="2">
        <v>0</v>
      </c>
      <c r="S14" s="2">
        <v>3843</v>
      </c>
      <c r="T14" s="2">
        <v>1395</v>
      </c>
      <c r="U14" s="2">
        <v>0</v>
      </c>
      <c r="V14" s="2">
        <v>0</v>
      </c>
      <c r="W14" s="2">
        <v>0</v>
      </c>
      <c r="X14" s="2">
        <v>0</v>
      </c>
      <c r="Y14" s="2">
        <v>2737</v>
      </c>
      <c r="Z14" s="2">
        <v>2816</v>
      </c>
      <c r="AA14" s="2">
        <v>7192</v>
      </c>
      <c r="AB14" s="2">
        <v>6569</v>
      </c>
      <c r="AC14" s="2">
        <v>1961</v>
      </c>
      <c r="AD14" s="2">
        <v>38</v>
      </c>
      <c r="AE14" s="2">
        <v>0</v>
      </c>
      <c r="AF14" s="2">
        <v>416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8251</v>
      </c>
      <c r="AW14" s="2">
        <v>8297</v>
      </c>
      <c r="AX14" s="2">
        <v>7565</v>
      </c>
      <c r="AY14" s="2">
        <v>8110</v>
      </c>
      <c r="AZ14" s="2">
        <v>0</v>
      </c>
      <c r="BA14" s="2">
        <v>0</v>
      </c>
      <c r="BB14" s="2">
        <v>11627</v>
      </c>
      <c r="BC14" s="2">
        <v>12389</v>
      </c>
      <c r="BD14" s="2">
        <v>12363</v>
      </c>
      <c r="BE14" s="2">
        <v>0</v>
      </c>
      <c r="BF14" s="2">
        <v>0</v>
      </c>
      <c r="BG14" s="2">
        <v>9700</v>
      </c>
      <c r="BH14" s="2">
        <v>10728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887</v>
      </c>
      <c r="BW14" s="2">
        <v>770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3336</v>
      </c>
      <c r="CS14" s="2">
        <v>4261</v>
      </c>
      <c r="CT14" s="2">
        <v>4342</v>
      </c>
      <c r="CU14" s="2">
        <v>3494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12997</v>
      </c>
      <c r="DD14" s="2">
        <v>431</v>
      </c>
      <c r="DE14" s="2">
        <v>720</v>
      </c>
      <c r="DF14" s="2">
        <v>648</v>
      </c>
      <c r="DG14" s="2">
        <v>711</v>
      </c>
      <c r="DH14" s="2">
        <v>770</v>
      </c>
      <c r="DI14" s="2">
        <v>807</v>
      </c>
      <c r="DJ14" s="2">
        <v>734</v>
      </c>
      <c r="DK14" s="2">
        <v>795</v>
      </c>
      <c r="DL14" s="2">
        <v>429</v>
      </c>
      <c r="DM14" s="2">
        <v>221</v>
      </c>
      <c r="DN14" s="2">
        <v>1210</v>
      </c>
      <c r="DO14" s="2">
        <v>738</v>
      </c>
      <c r="DP14" s="2">
        <v>1247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568</v>
      </c>
      <c r="D15" s="2" t="s">
        <v>580</v>
      </c>
      <c r="E15" s="1">
        <v>1714</v>
      </c>
      <c r="F15" s="2">
        <v>1060</v>
      </c>
      <c r="G15" s="2">
        <v>0</v>
      </c>
      <c r="H15" s="2">
        <v>935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416</v>
      </c>
      <c r="P15" s="2">
        <v>0</v>
      </c>
      <c r="Q15" s="2">
        <v>0</v>
      </c>
      <c r="R15" s="2">
        <v>0</v>
      </c>
      <c r="S15" s="2">
        <v>3852</v>
      </c>
      <c r="T15" s="2">
        <v>1396</v>
      </c>
      <c r="U15" s="2">
        <v>0</v>
      </c>
      <c r="V15" s="2">
        <v>0</v>
      </c>
      <c r="W15" s="2">
        <v>0</v>
      </c>
      <c r="X15" s="2">
        <v>0</v>
      </c>
      <c r="Y15" s="2">
        <v>2741</v>
      </c>
      <c r="Z15" s="2">
        <v>2820</v>
      </c>
      <c r="AA15" s="2">
        <v>7208</v>
      </c>
      <c r="AB15" s="2">
        <v>6580</v>
      </c>
      <c r="AC15" s="2">
        <v>1961</v>
      </c>
      <c r="AD15" s="2">
        <v>38</v>
      </c>
      <c r="AE15" s="2">
        <v>0</v>
      </c>
      <c r="AF15" s="2">
        <v>416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8275</v>
      </c>
      <c r="AW15" s="2">
        <v>8297</v>
      </c>
      <c r="AX15" s="2">
        <v>7589</v>
      </c>
      <c r="AY15" s="2">
        <v>8110</v>
      </c>
      <c r="AZ15" s="2">
        <v>0</v>
      </c>
      <c r="BA15" s="2">
        <v>0</v>
      </c>
      <c r="BB15" s="2">
        <v>11627</v>
      </c>
      <c r="BC15" s="2">
        <v>12389</v>
      </c>
      <c r="BD15" s="2">
        <v>12363</v>
      </c>
      <c r="BE15" s="2">
        <v>0</v>
      </c>
      <c r="BF15" s="2">
        <v>0</v>
      </c>
      <c r="BG15" s="2">
        <v>9700</v>
      </c>
      <c r="BH15" s="2">
        <v>10728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887</v>
      </c>
      <c r="BW15" s="2">
        <v>777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3336</v>
      </c>
      <c r="CS15" s="2">
        <v>4261</v>
      </c>
      <c r="CT15" s="2">
        <v>4342</v>
      </c>
      <c r="CU15" s="2">
        <v>3494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13021</v>
      </c>
      <c r="DD15" s="2">
        <v>431</v>
      </c>
      <c r="DE15" s="2">
        <v>720</v>
      </c>
      <c r="DF15" s="2">
        <v>648</v>
      </c>
      <c r="DG15" s="2">
        <v>711</v>
      </c>
      <c r="DH15" s="2">
        <v>770</v>
      </c>
      <c r="DI15" s="2">
        <v>807</v>
      </c>
      <c r="DJ15" s="2">
        <v>734</v>
      </c>
      <c r="DK15" s="2">
        <v>795</v>
      </c>
      <c r="DL15" s="2">
        <v>429</v>
      </c>
      <c r="DM15" s="2">
        <v>221</v>
      </c>
      <c r="DN15" s="2">
        <v>1210</v>
      </c>
      <c r="DO15" s="2">
        <v>738</v>
      </c>
      <c r="DP15" s="2">
        <v>1247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568</v>
      </c>
      <c r="D16" s="2" t="s">
        <v>581</v>
      </c>
      <c r="E16" s="1">
        <v>1715</v>
      </c>
      <c r="F16" s="2">
        <v>1060</v>
      </c>
      <c r="G16" s="2">
        <v>0</v>
      </c>
      <c r="H16" s="2">
        <v>936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416</v>
      </c>
      <c r="P16" s="2">
        <v>0</v>
      </c>
      <c r="Q16" s="2">
        <v>0</v>
      </c>
      <c r="R16" s="2">
        <v>0</v>
      </c>
      <c r="S16" s="2">
        <v>3861</v>
      </c>
      <c r="T16" s="2">
        <v>1398</v>
      </c>
      <c r="U16" s="2">
        <v>0</v>
      </c>
      <c r="V16" s="2">
        <v>0</v>
      </c>
      <c r="W16" s="2">
        <v>0</v>
      </c>
      <c r="X16" s="2">
        <v>0</v>
      </c>
      <c r="Y16" s="2">
        <v>2745</v>
      </c>
      <c r="Z16" s="2">
        <v>2823</v>
      </c>
      <c r="AA16" s="2">
        <v>7215</v>
      </c>
      <c r="AB16" s="2">
        <v>6604</v>
      </c>
      <c r="AC16" s="2">
        <v>1961</v>
      </c>
      <c r="AD16" s="2">
        <v>38</v>
      </c>
      <c r="AE16" s="2">
        <v>0</v>
      </c>
      <c r="AF16" s="2">
        <v>416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8299</v>
      </c>
      <c r="AW16" s="2">
        <v>8297</v>
      </c>
      <c r="AX16" s="2">
        <v>7613</v>
      </c>
      <c r="AY16" s="2">
        <v>8110</v>
      </c>
      <c r="AZ16" s="2">
        <v>0</v>
      </c>
      <c r="BA16" s="2">
        <v>0</v>
      </c>
      <c r="BB16" s="2">
        <v>11627</v>
      </c>
      <c r="BC16" s="2">
        <v>12389</v>
      </c>
      <c r="BD16" s="2">
        <v>12363</v>
      </c>
      <c r="BE16" s="2">
        <v>0</v>
      </c>
      <c r="BF16" s="2">
        <v>0</v>
      </c>
      <c r="BG16" s="2">
        <v>9700</v>
      </c>
      <c r="BH16" s="2">
        <v>10728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887</v>
      </c>
      <c r="BW16" s="2">
        <v>784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3336</v>
      </c>
      <c r="CS16" s="2">
        <v>4261</v>
      </c>
      <c r="CT16" s="2">
        <v>4342</v>
      </c>
      <c r="CU16" s="2">
        <v>3494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13045</v>
      </c>
      <c r="DD16" s="2">
        <v>431</v>
      </c>
      <c r="DE16" s="2">
        <v>720</v>
      </c>
      <c r="DF16" s="2">
        <v>648</v>
      </c>
      <c r="DG16" s="2">
        <v>711</v>
      </c>
      <c r="DH16" s="2">
        <v>770</v>
      </c>
      <c r="DI16" s="2">
        <v>807</v>
      </c>
      <c r="DJ16" s="2">
        <v>734</v>
      </c>
      <c r="DK16" s="2">
        <v>795</v>
      </c>
      <c r="DL16" s="2">
        <v>429</v>
      </c>
      <c r="DM16" s="2">
        <v>221</v>
      </c>
      <c r="DN16" s="2">
        <v>1210</v>
      </c>
      <c r="DO16" s="2">
        <v>738</v>
      </c>
      <c r="DP16" s="2">
        <v>1247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568</v>
      </c>
      <c r="D17" s="2" t="s">
        <v>582</v>
      </c>
      <c r="E17" s="1">
        <v>1719</v>
      </c>
      <c r="F17" s="2">
        <v>1062</v>
      </c>
      <c r="G17" s="2">
        <v>0</v>
      </c>
      <c r="H17" s="2">
        <v>938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416</v>
      </c>
      <c r="P17" s="2">
        <v>0</v>
      </c>
      <c r="Q17" s="2">
        <v>0</v>
      </c>
      <c r="R17" s="2">
        <v>0</v>
      </c>
      <c r="S17" s="2">
        <v>3869</v>
      </c>
      <c r="T17" s="2">
        <v>1398</v>
      </c>
      <c r="U17" s="2">
        <v>0</v>
      </c>
      <c r="V17" s="2">
        <v>0</v>
      </c>
      <c r="W17" s="2">
        <v>0</v>
      </c>
      <c r="X17" s="2">
        <v>0</v>
      </c>
      <c r="Y17" s="2">
        <v>2749</v>
      </c>
      <c r="Z17" s="2">
        <v>2828</v>
      </c>
      <c r="AA17" s="2">
        <v>7215</v>
      </c>
      <c r="AB17" s="2">
        <v>6628</v>
      </c>
      <c r="AC17" s="2">
        <v>1961</v>
      </c>
      <c r="AD17" s="2">
        <v>38</v>
      </c>
      <c r="AE17" s="2">
        <v>0</v>
      </c>
      <c r="AF17" s="2">
        <v>416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8323</v>
      </c>
      <c r="AW17" s="2">
        <v>8297</v>
      </c>
      <c r="AX17" s="2">
        <v>7637</v>
      </c>
      <c r="AY17" s="2">
        <v>8110</v>
      </c>
      <c r="AZ17" s="2">
        <v>0</v>
      </c>
      <c r="BA17" s="2">
        <v>0</v>
      </c>
      <c r="BB17" s="2">
        <v>11627</v>
      </c>
      <c r="BC17" s="2">
        <v>12389</v>
      </c>
      <c r="BD17" s="2">
        <v>12363</v>
      </c>
      <c r="BE17" s="2">
        <v>0</v>
      </c>
      <c r="BF17" s="2">
        <v>0</v>
      </c>
      <c r="BG17" s="2">
        <v>9700</v>
      </c>
      <c r="BH17" s="2">
        <v>10728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887</v>
      </c>
      <c r="BW17" s="2">
        <v>784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3336</v>
      </c>
      <c r="CS17" s="2">
        <v>4261</v>
      </c>
      <c r="CT17" s="2">
        <v>4342</v>
      </c>
      <c r="CU17" s="2">
        <v>3494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13069</v>
      </c>
      <c r="DD17" s="2">
        <v>431</v>
      </c>
      <c r="DE17" s="2">
        <v>720</v>
      </c>
      <c r="DF17" s="2">
        <v>648</v>
      </c>
      <c r="DG17" s="2">
        <v>711</v>
      </c>
      <c r="DH17" s="2">
        <v>770</v>
      </c>
      <c r="DI17" s="2">
        <v>807</v>
      </c>
      <c r="DJ17" s="2">
        <v>734</v>
      </c>
      <c r="DK17" s="2">
        <v>795</v>
      </c>
      <c r="DL17" s="2">
        <v>429</v>
      </c>
      <c r="DM17" s="2">
        <v>221</v>
      </c>
      <c r="DN17" s="2">
        <v>1210</v>
      </c>
      <c r="DO17" s="2">
        <v>738</v>
      </c>
      <c r="DP17" s="2">
        <v>1247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568</v>
      </c>
      <c r="D18" s="2" t="s">
        <v>583</v>
      </c>
      <c r="E18" s="1">
        <v>1721</v>
      </c>
      <c r="F18" s="2">
        <v>1063</v>
      </c>
      <c r="G18" s="2">
        <v>0</v>
      </c>
      <c r="H18" s="2">
        <v>939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416</v>
      </c>
      <c r="P18" s="2">
        <v>0</v>
      </c>
      <c r="Q18" s="2">
        <v>0</v>
      </c>
      <c r="R18" s="2">
        <v>0</v>
      </c>
      <c r="S18" s="2">
        <v>3880</v>
      </c>
      <c r="T18" s="2">
        <v>1398</v>
      </c>
      <c r="U18" s="2">
        <v>0</v>
      </c>
      <c r="V18" s="2">
        <v>0</v>
      </c>
      <c r="W18" s="2">
        <v>0</v>
      </c>
      <c r="X18" s="2">
        <v>0</v>
      </c>
      <c r="Y18" s="2">
        <v>2755</v>
      </c>
      <c r="Z18" s="2">
        <v>2834</v>
      </c>
      <c r="AA18" s="2">
        <v>7215</v>
      </c>
      <c r="AB18" s="2">
        <v>6652</v>
      </c>
      <c r="AC18" s="2">
        <v>1961</v>
      </c>
      <c r="AD18" s="2">
        <v>38</v>
      </c>
      <c r="AE18" s="2">
        <v>0</v>
      </c>
      <c r="AF18" s="2">
        <v>416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8347</v>
      </c>
      <c r="AW18" s="2">
        <v>8297</v>
      </c>
      <c r="AX18" s="2">
        <v>7661</v>
      </c>
      <c r="AY18" s="2">
        <v>8110</v>
      </c>
      <c r="AZ18" s="2">
        <v>0</v>
      </c>
      <c r="BA18" s="2">
        <v>0</v>
      </c>
      <c r="BB18" s="2">
        <v>11627</v>
      </c>
      <c r="BC18" s="2">
        <v>12389</v>
      </c>
      <c r="BD18" s="2">
        <v>12363</v>
      </c>
      <c r="BE18" s="2">
        <v>0</v>
      </c>
      <c r="BF18" s="2">
        <v>0</v>
      </c>
      <c r="BG18" s="2">
        <v>9700</v>
      </c>
      <c r="BH18" s="2">
        <v>10728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887</v>
      </c>
      <c r="BW18" s="2">
        <v>784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3336</v>
      </c>
      <c r="CS18" s="2">
        <v>4261</v>
      </c>
      <c r="CT18" s="2">
        <v>4342</v>
      </c>
      <c r="CU18" s="2">
        <v>3494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13093</v>
      </c>
      <c r="DD18" s="2">
        <v>431</v>
      </c>
      <c r="DE18" s="2">
        <v>720</v>
      </c>
      <c r="DF18" s="2">
        <v>648</v>
      </c>
      <c r="DG18" s="2">
        <v>711</v>
      </c>
      <c r="DH18" s="2">
        <v>770</v>
      </c>
      <c r="DI18" s="2">
        <v>807</v>
      </c>
      <c r="DJ18" s="2">
        <v>734</v>
      </c>
      <c r="DK18" s="2">
        <v>795</v>
      </c>
      <c r="DL18" s="2">
        <v>429</v>
      </c>
      <c r="DM18" s="2">
        <v>221</v>
      </c>
      <c r="DN18" s="2">
        <v>1210</v>
      </c>
      <c r="DO18" s="2">
        <v>738</v>
      </c>
      <c r="DP18" s="2">
        <v>1247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568</v>
      </c>
      <c r="D19" s="2" t="s">
        <v>584</v>
      </c>
      <c r="E19" s="1">
        <v>1722</v>
      </c>
      <c r="F19" s="2">
        <v>1063</v>
      </c>
      <c r="G19" s="2">
        <v>0</v>
      </c>
      <c r="H19" s="2">
        <v>940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416</v>
      </c>
      <c r="P19" s="2">
        <v>0</v>
      </c>
      <c r="Q19" s="2">
        <v>0</v>
      </c>
      <c r="R19" s="2">
        <v>0</v>
      </c>
      <c r="S19" s="2">
        <v>3897</v>
      </c>
      <c r="T19" s="2">
        <v>1398</v>
      </c>
      <c r="U19" s="2">
        <v>0</v>
      </c>
      <c r="V19" s="2">
        <v>0</v>
      </c>
      <c r="W19" s="2">
        <v>0</v>
      </c>
      <c r="X19" s="2">
        <v>0</v>
      </c>
      <c r="Y19" s="2">
        <v>2765</v>
      </c>
      <c r="Z19" s="2">
        <v>2843</v>
      </c>
      <c r="AA19" s="2">
        <v>7215</v>
      </c>
      <c r="AB19" s="2">
        <v>6676</v>
      </c>
      <c r="AC19" s="2">
        <v>1961</v>
      </c>
      <c r="AD19" s="2">
        <v>38</v>
      </c>
      <c r="AE19" s="2">
        <v>0</v>
      </c>
      <c r="AF19" s="2">
        <v>416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8371</v>
      </c>
      <c r="AW19" s="2">
        <v>8297</v>
      </c>
      <c r="AX19" s="2">
        <v>7685</v>
      </c>
      <c r="AY19" s="2">
        <v>8110</v>
      </c>
      <c r="AZ19" s="2">
        <v>0</v>
      </c>
      <c r="BA19" s="2">
        <v>0</v>
      </c>
      <c r="BB19" s="2">
        <v>11627</v>
      </c>
      <c r="BC19" s="2">
        <v>12389</v>
      </c>
      <c r="BD19" s="2">
        <v>12363</v>
      </c>
      <c r="BE19" s="2">
        <v>0</v>
      </c>
      <c r="BF19" s="2">
        <v>0</v>
      </c>
      <c r="BG19" s="2">
        <v>9700</v>
      </c>
      <c r="BH19" s="2">
        <v>10728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887</v>
      </c>
      <c r="BW19" s="2">
        <v>784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3336</v>
      </c>
      <c r="CS19" s="2">
        <v>4261</v>
      </c>
      <c r="CT19" s="2">
        <v>4342</v>
      </c>
      <c r="CU19" s="2">
        <v>3494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13117</v>
      </c>
      <c r="DD19" s="2">
        <v>431</v>
      </c>
      <c r="DE19" s="2">
        <v>720</v>
      </c>
      <c r="DF19" s="2">
        <v>648</v>
      </c>
      <c r="DG19" s="2">
        <v>711</v>
      </c>
      <c r="DH19" s="2">
        <v>770</v>
      </c>
      <c r="DI19" s="2">
        <v>807</v>
      </c>
      <c r="DJ19" s="2">
        <v>734</v>
      </c>
      <c r="DK19" s="2">
        <v>795</v>
      </c>
      <c r="DL19" s="2">
        <v>429</v>
      </c>
      <c r="DM19" s="2">
        <v>221</v>
      </c>
      <c r="DN19" s="2">
        <v>1210</v>
      </c>
      <c r="DO19" s="2">
        <v>738</v>
      </c>
      <c r="DP19" s="2">
        <v>1247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568</v>
      </c>
      <c r="D20" s="2" t="s">
        <v>585</v>
      </c>
      <c r="E20" s="1">
        <v>1725</v>
      </c>
      <c r="F20" s="2">
        <v>1066</v>
      </c>
      <c r="G20" s="2">
        <v>0</v>
      </c>
      <c r="H20" s="2">
        <v>942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416</v>
      </c>
      <c r="P20" s="2">
        <v>0</v>
      </c>
      <c r="Q20" s="2">
        <v>0</v>
      </c>
      <c r="R20" s="2">
        <v>0</v>
      </c>
      <c r="S20" s="2">
        <v>3914</v>
      </c>
      <c r="T20" s="2">
        <v>1398</v>
      </c>
      <c r="U20" s="2">
        <v>0</v>
      </c>
      <c r="V20" s="2">
        <v>0</v>
      </c>
      <c r="W20" s="2">
        <v>0</v>
      </c>
      <c r="X20" s="2">
        <v>0</v>
      </c>
      <c r="Y20" s="2">
        <v>2774</v>
      </c>
      <c r="Z20" s="2">
        <v>2853</v>
      </c>
      <c r="AA20" s="2">
        <v>7225</v>
      </c>
      <c r="AB20" s="2">
        <v>6690</v>
      </c>
      <c r="AC20" s="2">
        <v>1961</v>
      </c>
      <c r="AD20" s="2">
        <v>38</v>
      </c>
      <c r="AE20" s="2">
        <v>0</v>
      </c>
      <c r="AF20" s="2">
        <v>416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8395</v>
      </c>
      <c r="AW20" s="2">
        <v>8297</v>
      </c>
      <c r="AX20" s="2">
        <v>7709</v>
      </c>
      <c r="AY20" s="2">
        <v>8110</v>
      </c>
      <c r="AZ20" s="2">
        <v>0</v>
      </c>
      <c r="BA20" s="2">
        <v>0</v>
      </c>
      <c r="BB20" s="2">
        <v>11627</v>
      </c>
      <c r="BC20" s="2">
        <v>12389</v>
      </c>
      <c r="BD20" s="2">
        <v>12363</v>
      </c>
      <c r="BE20" s="2">
        <v>0</v>
      </c>
      <c r="BF20" s="2">
        <v>0</v>
      </c>
      <c r="BG20" s="2">
        <v>9700</v>
      </c>
      <c r="BH20" s="2">
        <v>10728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887</v>
      </c>
      <c r="BW20" s="2">
        <v>784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3336</v>
      </c>
      <c r="CS20" s="2">
        <v>4261</v>
      </c>
      <c r="CT20" s="2">
        <v>4342</v>
      </c>
      <c r="CU20" s="2">
        <v>3494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13141</v>
      </c>
      <c r="DD20" s="2">
        <v>431</v>
      </c>
      <c r="DE20" s="2">
        <v>720</v>
      </c>
      <c r="DF20" s="2">
        <v>648</v>
      </c>
      <c r="DG20" s="2">
        <v>711</v>
      </c>
      <c r="DH20" s="2">
        <v>770</v>
      </c>
      <c r="DI20" s="2">
        <v>807</v>
      </c>
      <c r="DJ20" s="2">
        <v>734</v>
      </c>
      <c r="DK20" s="2">
        <v>795</v>
      </c>
      <c r="DL20" s="2">
        <v>429</v>
      </c>
      <c r="DM20" s="2">
        <v>221</v>
      </c>
      <c r="DN20" s="2">
        <v>1210</v>
      </c>
      <c r="DO20" s="2">
        <v>738</v>
      </c>
      <c r="DP20" s="2">
        <v>1247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568</v>
      </c>
      <c r="D21" s="2" t="s">
        <v>586</v>
      </c>
      <c r="E21" s="1">
        <v>1726</v>
      </c>
      <c r="F21" s="2">
        <v>1067</v>
      </c>
      <c r="G21" s="2">
        <v>0</v>
      </c>
      <c r="H21" s="2">
        <v>943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416</v>
      </c>
      <c r="P21" s="2">
        <v>0</v>
      </c>
      <c r="Q21" s="2">
        <v>0</v>
      </c>
      <c r="R21" s="2">
        <v>0</v>
      </c>
      <c r="S21" s="2">
        <v>3926</v>
      </c>
      <c r="T21" s="2">
        <v>1398</v>
      </c>
      <c r="U21" s="2">
        <v>0</v>
      </c>
      <c r="V21" s="2">
        <v>0</v>
      </c>
      <c r="W21" s="2">
        <v>0</v>
      </c>
      <c r="X21" s="2">
        <v>0</v>
      </c>
      <c r="Y21" s="2">
        <v>2781</v>
      </c>
      <c r="Z21" s="2">
        <v>2860</v>
      </c>
      <c r="AA21" s="2">
        <v>7249</v>
      </c>
      <c r="AB21" s="2">
        <v>6690</v>
      </c>
      <c r="AC21" s="2">
        <v>1961</v>
      </c>
      <c r="AD21" s="2">
        <v>38</v>
      </c>
      <c r="AE21" s="2">
        <v>0</v>
      </c>
      <c r="AF21" s="2">
        <v>416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8407</v>
      </c>
      <c r="AW21" s="2">
        <v>8309</v>
      </c>
      <c r="AX21" s="2">
        <v>7733</v>
      </c>
      <c r="AY21" s="2">
        <v>8110</v>
      </c>
      <c r="AZ21" s="2">
        <v>0</v>
      </c>
      <c r="BA21" s="2">
        <v>0</v>
      </c>
      <c r="BB21" s="2">
        <v>11627</v>
      </c>
      <c r="BC21" s="2">
        <v>12389</v>
      </c>
      <c r="BD21" s="2">
        <v>12363</v>
      </c>
      <c r="BE21" s="2">
        <v>0</v>
      </c>
      <c r="BF21" s="2">
        <v>0</v>
      </c>
      <c r="BG21" s="2">
        <v>9700</v>
      </c>
      <c r="BH21" s="2">
        <v>10728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887</v>
      </c>
      <c r="BW21" s="2">
        <v>784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3336</v>
      </c>
      <c r="CS21" s="2">
        <v>4261</v>
      </c>
      <c r="CT21" s="2">
        <v>4342</v>
      </c>
      <c r="CU21" s="2">
        <v>3494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13165</v>
      </c>
      <c r="DD21" s="2">
        <v>431</v>
      </c>
      <c r="DE21" s="2">
        <v>720</v>
      </c>
      <c r="DF21" s="2">
        <v>648</v>
      </c>
      <c r="DG21" s="2">
        <v>711</v>
      </c>
      <c r="DH21" s="2">
        <v>770</v>
      </c>
      <c r="DI21" s="2">
        <v>807</v>
      </c>
      <c r="DJ21" s="2">
        <v>734</v>
      </c>
      <c r="DK21" s="2">
        <v>795</v>
      </c>
      <c r="DL21" s="2">
        <v>429</v>
      </c>
      <c r="DM21" s="2">
        <v>221</v>
      </c>
      <c r="DN21" s="2">
        <v>1210</v>
      </c>
      <c r="DO21" s="2">
        <v>738</v>
      </c>
      <c r="DP21" s="2">
        <v>1247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568</v>
      </c>
      <c r="D22" s="2" t="s">
        <v>587</v>
      </c>
      <c r="E22" s="1">
        <v>1727</v>
      </c>
      <c r="F22" s="2">
        <v>1068</v>
      </c>
      <c r="G22" s="2">
        <v>0</v>
      </c>
      <c r="H22" s="2">
        <v>944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416</v>
      </c>
      <c r="P22" s="2">
        <v>0</v>
      </c>
      <c r="Q22" s="2">
        <v>0</v>
      </c>
      <c r="R22" s="2">
        <v>0</v>
      </c>
      <c r="S22" s="2">
        <v>3930</v>
      </c>
      <c r="T22" s="2">
        <v>1398</v>
      </c>
      <c r="U22" s="2">
        <v>0</v>
      </c>
      <c r="V22" s="2">
        <v>0</v>
      </c>
      <c r="W22" s="2">
        <v>0</v>
      </c>
      <c r="X22" s="2">
        <v>0</v>
      </c>
      <c r="Y22" s="2">
        <v>2783</v>
      </c>
      <c r="Z22" s="2">
        <v>2861</v>
      </c>
      <c r="AA22" s="2">
        <v>7273</v>
      </c>
      <c r="AB22" s="2">
        <v>6690</v>
      </c>
      <c r="AC22" s="2">
        <v>1961</v>
      </c>
      <c r="AD22" s="2">
        <v>38</v>
      </c>
      <c r="AE22" s="2">
        <v>0</v>
      </c>
      <c r="AF22" s="2">
        <v>416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8407</v>
      </c>
      <c r="AW22" s="2">
        <v>8333</v>
      </c>
      <c r="AX22" s="2">
        <v>7757</v>
      </c>
      <c r="AY22" s="2">
        <v>8110</v>
      </c>
      <c r="AZ22" s="2">
        <v>0</v>
      </c>
      <c r="BA22" s="2">
        <v>0</v>
      </c>
      <c r="BB22" s="2">
        <v>11627</v>
      </c>
      <c r="BC22" s="2">
        <v>12389</v>
      </c>
      <c r="BD22" s="2">
        <v>12363</v>
      </c>
      <c r="BE22" s="2">
        <v>0</v>
      </c>
      <c r="BF22" s="2">
        <v>0</v>
      </c>
      <c r="BG22" s="2">
        <v>9700</v>
      </c>
      <c r="BH22" s="2">
        <v>10728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887</v>
      </c>
      <c r="BW22" s="2">
        <v>784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3336</v>
      </c>
      <c r="CS22" s="2">
        <v>4261</v>
      </c>
      <c r="CT22" s="2">
        <v>4342</v>
      </c>
      <c r="CU22" s="2">
        <v>3494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13189</v>
      </c>
      <c r="DD22" s="2">
        <v>431</v>
      </c>
      <c r="DE22" s="2">
        <v>720</v>
      </c>
      <c r="DF22" s="2">
        <v>648</v>
      </c>
      <c r="DG22" s="2">
        <v>711</v>
      </c>
      <c r="DH22" s="2">
        <v>770</v>
      </c>
      <c r="DI22" s="2">
        <v>807</v>
      </c>
      <c r="DJ22" s="2">
        <v>734</v>
      </c>
      <c r="DK22" s="2">
        <v>795</v>
      </c>
      <c r="DL22" s="2">
        <v>429</v>
      </c>
      <c r="DM22" s="2">
        <v>221</v>
      </c>
      <c r="DN22" s="2">
        <v>1210</v>
      </c>
      <c r="DO22" s="2">
        <v>738</v>
      </c>
      <c r="DP22" s="2">
        <v>1247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568</v>
      </c>
      <c r="D23" s="2" t="s">
        <v>588</v>
      </c>
      <c r="E23" s="1">
        <v>1728</v>
      </c>
      <c r="F23" s="2">
        <v>1068</v>
      </c>
      <c r="G23" s="2">
        <v>0</v>
      </c>
      <c r="H23" s="2">
        <v>945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416</v>
      </c>
      <c r="P23" s="2">
        <v>0</v>
      </c>
      <c r="Q23" s="2">
        <v>0</v>
      </c>
      <c r="R23" s="2">
        <v>0</v>
      </c>
      <c r="S23" s="2">
        <v>3941</v>
      </c>
      <c r="T23" s="2">
        <v>1398</v>
      </c>
      <c r="U23" s="2">
        <v>0</v>
      </c>
      <c r="V23" s="2">
        <v>0</v>
      </c>
      <c r="W23" s="2">
        <v>0</v>
      </c>
      <c r="X23" s="2">
        <v>0</v>
      </c>
      <c r="Y23" s="2">
        <v>2789</v>
      </c>
      <c r="Z23" s="2">
        <v>2868</v>
      </c>
      <c r="AA23" s="2">
        <v>7297</v>
      </c>
      <c r="AB23" s="2">
        <v>6690</v>
      </c>
      <c r="AC23" s="2">
        <v>1961</v>
      </c>
      <c r="AD23" s="2">
        <v>38</v>
      </c>
      <c r="AE23" s="2">
        <v>0</v>
      </c>
      <c r="AF23" s="2">
        <v>416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8407</v>
      </c>
      <c r="AW23" s="2">
        <v>8357</v>
      </c>
      <c r="AX23" s="2">
        <v>7781</v>
      </c>
      <c r="AY23" s="2">
        <v>8110</v>
      </c>
      <c r="AZ23" s="2">
        <v>0</v>
      </c>
      <c r="BA23" s="2">
        <v>0</v>
      </c>
      <c r="BB23" s="2">
        <v>11627</v>
      </c>
      <c r="BC23" s="2">
        <v>12389</v>
      </c>
      <c r="BD23" s="2">
        <v>12363</v>
      </c>
      <c r="BE23" s="2">
        <v>0</v>
      </c>
      <c r="BF23" s="2">
        <v>0</v>
      </c>
      <c r="BG23" s="2">
        <v>9700</v>
      </c>
      <c r="BH23" s="2">
        <v>10728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887</v>
      </c>
      <c r="BW23" s="2">
        <v>784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3336</v>
      </c>
      <c r="CS23" s="2">
        <v>4261</v>
      </c>
      <c r="CT23" s="2">
        <v>4342</v>
      </c>
      <c r="CU23" s="2">
        <v>3494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13213</v>
      </c>
      <c r="DD23" s="2">
        <v>431</v>
      </c>
      <c r="DE23" s="2">
        <v>720</v>
      </c>
      <c r="DF23" s="2">
        <v>648</v>
      </c>
      <c r="DG23" s="2">
        <v>711</v>
      </c>
      <c r="DH23" s="2">
        <v>770</v>
      </c>
      <c r="DI23" s="2">
        <v>807</v>
      </c>
      <c r="DJ23" s="2">
        <v>734</v>
      </c>
      <c r="DK23" s="2">
        <v>795</v>
      </c>
      <c r="DL23" s="2">
        <v>429</v>
      </c>
      <c r="DM23" s="2">
        <v>221</v>
      </c>
      <c r="DN23" s="2">
        <v>1210</v>
      </c>
      <c r="DO23" s="2">
        <v>738</v>
      </c>
      <c r="DP23" s="2">
        <v>1247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568</v>
      </c>
      <c r="D24" s="2" t="s">
        <v>589</v>
      </c>
      <c r="E24" s="1">
        <v>1728</v>
      </c>
      <c r="F24" s="2">
        <v>1069</v>
      </c>
      <c r="G24" s="2">
        <v>0</v>
      </c>
      <c r="H24" s="2">
        <v>945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416</v>
      </c>
      <c r="P24" s="2">
        <v>0</v>
      </c>
      <c r="Q24" s="2">
        <v>0</v>
      </c>
      <c r="R24" s="2">
        <v>0</v>
      </c>
      <c r="S24" s="2">
        <v>3954</v>
      </c>
      <c r="T24" s="2">
        <v>1398</v>
      </c>
      <c r="U24" s="2">
        <v>0</v>
      </c>
      <c r="V24" s="2">
        <v>0</v>
      </c>
      <c r="W24" s="2">
        <v>0</v>
      </c>
      <c r="X24" s="2">
        <v>0</v>
      </c>
      <c r="Y24" s="2">
        <v>2796</v>
      </c>
      <c r="Z24" s="2">
        <v>2875</v>
      </c>
      <c r="AA24" s="2">
        <v>7321</v>
      </c>
      <c r="AB24" s="2">
        <v>6690</v>
      </c>
      <c r="AC24" s="2">
        <v>1961</v>
      </c>
      <c r="AD24" s="2">
        <v>38</v>
      </c>
      <c r="AE24" s="2">
        <v>0</v>
      </c>
      <c r="AF24" s="2">
        <v>416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8407</v>
      </c>
      <c r="AW24" s="2">
        <v>8380</v>
      </c>
      <c r="AX24" s="2">
        <v>7805</v>
      </c>
      <c r="AY24" s="2">
        <v>8110</v>
      </c>
      <c r="AZ24" s="2">
        <v>0</v>
      </c>
      <c r="BA24" s="2">
        <v>0</v>
      </c>
      <c r="BB24" s="2">
        <v>11627</v>
      </c>
      <c r="BC24" s="2">
        <v>12389</v>
      </c>
      <c r="BD24" s="2">
        <v>12363</v>
      </c>
      <c r="BE24" s="2">
        <v>0</v>
      </c>
      <c r="BF24" s="2">
        <v>0</v>
      </c>
      <c r="BG24" s="2">
        <v>9700</v>
      </c>
      <c r="BH24" s="2">
        <v>10728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887</v>
      </c>
      <c r="BW24" s="2">
        <v>784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3336</v>
      </c>
      <c r="CS24" s="2">
        <v>4261</v>
      </c>
      <c r="CT24" s="2">
        <v>4342</v>
      </c>
      <c r="CU24" s="2">
        <v>3494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13237</v>
      </c>
      <c r="DD24" s="2">
        <v>431</v>
      </c>
      <c r="DE24" s="2">
        <v>720</v>
      </c>
      <c r="DF24" s="2">
        <v>648</v>
      </c>
      <c r="DG24" s="2">
        <v>711</v>
      </c>
      <c r="DH24" s="2">
        <v>770</v>
      </c>
      <c r="DI24" s="2">
        <v>807</v>
      </c>
      <c r="DJ24" s="2">
        <v>734</v>
      </c>
      <c r="DK24" s="2">
        <v>795</v>
      </c>
      <c r="DL24" s="2">
        <v>429</v>
      </c>
      <c r="DM24" s="2">
        <v>221</v>
      </c>
      <c r="DN24" s="2">
        <v>1210</v>
      </c>
      <c r="DO24" s="2">
        <v>738</v>
      </c>
      <c r="DP24" s="2">
        <v>1247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568</v>
      </c>
      <c r="D25" s="2" t="s">
        <v>590</v>
      </c>
      <c r="E25" s="1">
        <v>1729</v>
      </c>
      <c r="F25" s="2">
        <v>1069</v>
      </c>
      <c r="G25" s="2">
        <v>0</v>
      </c>
      <c r="H25" s="2">
        <v>946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416</v>
      </c>
      <c r="P25" s="2">
        <v>0</v>
      </c>
      <c r="Q25" s="2">
        <v>0</v>
      </c>
      <c r="R25" s="2">
        <v>0</v>
      </c>
      <c r="S25" s="2">
        <v>3960</v>
      </c>
      <c r="T25" s="2">
        <v>1398</v>
      </c>
      <c r="U25" s="2">
        <v>0</v>
      </c>
      <c r="V25" s="2">
        <v>0</v>
      </c>
      <c r="W25" s="2">
        <v>0</v>
      </c>
      <c r="X25" s="2">
        <v>0</v>
      </c>
      <c r="Y25" s="2">
        <v>2798</v>
      </c>
      <c r="Z25" s="2">
        <v>2877</v>
      </c>
      <c r="AA25" s="2">
        <v>7345</v>
      </c>
      <c r="AB25" s="2">
        <v>6690</v>
      </c>
      <c r="AC25" s="2">
        <v>1961</v>
      </c>
      <c r="AD25" s="2">
        <v>38</v>
      </c>
      <c r="AE25" s="2">
        <v>0</v>
      </c>
      <c r="AF25" s="2">
        <v>416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8407</v>
      </c>
      <c r="AW25" s="2">
        <v>8400</v>
      </c>
      <c r="AX25" s="2">
        <v>7825</v>
      </c>
      <c r="AY25" s="2">
        <v>8111</v>
      </c>
      <c r="AZ25" s="2">
        <v>0</v>
      </c>
      <c r="BA25" s="2">
        <v>0</v>
      </c>
      <c r="BB25" s="2">
        <v>11627</v>
      </c>
      <c r="BC25" s="2">
        <v>12389</v>
      </c>
      <c r="BD25" s="2">
        <v>12363</v>
      </c>
      <c r="BE25" s="2">
        <v>0</v>
      </c>
      <c r="BF25" s="2">
        <v>0</v>
      </c>
      <c r="BG25" s="2">
        <v>9700</v>
      </c>
      <c r="BH25" s="2">
        <v>10728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887</v>
      </c>
      <c r="BW25" s="2">
        <v>789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3336</v>
      </c>
      <c r="CS25" s="2">
        <v>4261</v>
      </c>
      <c r="CT25" s="2">
        <v>4342</v>
      </c>
      <c r="CU25" s="2">
        <v>3494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13261</v>
      </c>
      <c r="DD25" s="2">
        <v>431</v>
      </c>
      <c r="DE25" s="2">
        <v>720</v>
      </c>
      <c r="DF25" s="2">
        <v>648</v>
      </c>
      <c r="DG25" s="2">
        <v>711</v>
      </c>
      <c r="DH25" s="2">
        <v>770</v>
      </c>
      <c r="DI25" s="2">
        <v>807</v>
      </c>
      <c r="DJ25" s="2">
        <v>734</v>
      </c>
      <c r="DK25" s="2">
        <v>795</v>
      </c>
      <c r="DL25" s="2">
        <v>429</v>
      </c>
      <c r="DM25" s="2">
        <v>221</v>
      </c>
      <c r="DN25" s="2">
        <v>1210</v>
      </c>
      <c r="DO25" s="2">
        <v>738</v>
      </c>
      <c r="DP25" s="2">
        <v>1247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568</v>
      </c>
      <c r="D26" s="2" t="s">
        <v>591</v>
      </c>
      <c r="E26" s="1">
        <v>1733</v>
      </c>
      <c r="F26" s="2">
        <v>1071</v>
      </c>
      <c r="G26" s="2">
        <v>0</v>
      </c>
      <c r="H26" s="2">
        <v>948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416</v>
      </c>
      <c r="P26" s="2">
        <v>0</v>
      </c>
      <c r="Q26" s="2">
        <v>0</v>
      </c>
      <c r="R26" s="2">
        <v>0</v>
      </c>
      <c r="S26" s="2">
        <v>3967</v>
      </c>
      <c r="T26" s="2">
        <v>1398</v>
      </c>
      <c r="U26" s="2">
        <v>0</v>
      </c>
      <c r="V26" s="2">
        <v>0</v>
      </c>
      <c r="W26" s="2">
        <v>0</v>
      </c>
      <c r="X26" s="2">
        <v>0</v>
      </c>
      <c r="Y26" s="2">
        <v>2803</v>
      </c>
      <c r="Z26" s="2">
        <v>2880</v>
      </c>
      <c r="AA26" s="2">
        <v>7369</v>
      </c>
      <c r="AB26" s="2">
        <v>6690</v>
      </c>
      <c r="AC26" s="2">
        <v>1961</v>
      </c>
      <c r="AD26" s="2">
        <v>38</v>
      </c>
      <c r="AE26" s="2">
        <v>0</v>
      </c>
      <c r="AF26" s="2">
        <v>416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8407</v>
      </c>
      <c r="AW26" s="2">
        <v>8424</v>
      </c>
      <c r="AX26" s="2">
        <v>7849</v>
      </c>
      <c r="AY26" s="2">
        <v>8111</v>
      </c>
      <c r="AZ26" s="2">
        <v>0</v>
      </c>
      <c r="BA26" s="2">
        <v>0</v>
      </c>
      <c r="BB26" s="2">
        <v>11627</v>
      </c>
      <c r="BC26" s="2">
        <v>12389</v>
      </c>
      <c r="BD26" s="2">
        <v>12363</v>
      </c>
      <c r="BE26" s="2">
        <v>0</v>
      </c>
      <c r="BF26" s="2">
        <v>0</v>
      </c>
      <c r="BG26" s="2">
        <v>9700</v>
      </c>
      <c r="BH26" s="2">
        <v>10728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887</v>
      </c>
      <c r="BW26" s="2">
        <v>789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3336</v>
      </c>
      <c r="CS26" s="2">
        <v>4261</v>
      </c>
      <c r="CT26" s="2">
        <v>4342</v>
      </c>
      <c r="CU26" s="2">
        <v>3494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13285</v>
      </c>
      <c r="DD26" s="2">
        <v>431</v>
      </c>
      <c r="DE26" s="2">
        <v>720</v>
      </c>
      <c r="DF26" s="2">
        <v>648</v>
      </c>
      <c r="DG26" s="2">
        <v>711</v>
      </c>
      <c r="DH26" s="2">
        <v>770</v>
      </c>
      <c r="DI26" s="2">
        <v>807</v>
      </c>
      <c r="DJ26" s="2">
        <v>734</v>
      </c>
      <c r="DK26" s="2">
        <v>795</v>
      </c>
      <c r="DL26" s="2">
        <v>429</v>
      </c>
      <c r="DM26" s="2">
        <v>221</v>
      </c>
      <c r="DN26" s="2">
        <v>1210</v>
      </c>
      <c r="DO26" s="2">
        <v>738</v>
      </c>
      <c r="DP26" s="2">
        <v>1247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568</v>
      </c>
      <c r="D27" s="2" t="s">
        <v>592</v>
      </c>
      <c r="E27" s="1">
        <v>1733</v>
      </c>
      <c r="F27" s="2">
        <v>1072</v>
      </c>
      <c r="G27" s="2">
        <v>0</v>
      </c>
      <c r="H27" s="2">
        <v>949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416</v>
      </c>
      <c r="P27" s="2">
        <v>0</v>
      </c>
      <c r="Q27" s="2">
        <v>0</v>
      </c>
      <c r="R27" s="2">
        <v>0</v>
      </c>
      <c r="S27" s="2">
        <v>3976</v>
      </c>
      <c r="T27" s="2">
        <v>1398</v>
      </c>
      <c r="U27" s="2">
        <v>0</v>
      </c>
      <c r="V27" s="2">
        <v>0</v>
      </c>
      <c r="W27" s="2">
        <v>0</v>
      </c>
      <c r="X27" s="2">
        <v>0</v>
      </c>
      <c r="Y27" s="2">
        <v>2813</v>
      </c>
      <c r="Z27" s="2">
        <v>2880</v>
      </c>
      <c r="AA27" s="2">
        <v>7393</v>
      </c>
      <c r="AB27" s="2">
        <v>6690</v>
      </c>
      <c r="AC27" s="2">
        <v>1961</v>
      </c>
      <c r="AD27" s="2">
        <v>38</v>
      </c>
      <c r="AE27" s="2">
        <v>0</v>
      </c>
      <c r="AF27" s="2">
        <v>416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8407</v>
      </c>
      <c r="AW27" s="2">
        <v>8448</v>
      </c>
      <c r="AX27" s="2">
        <v>7873</v>
      </c>
      <c r="AY27" s="2">
        <v>8111</v>
      </c>
      <c r="AZ27" s="2">
        <v>0</v>
      </c>
      <c r="BA27" s="2">
        <v>0</v>
      </c>
      <c r="BB27" s="2">
        <v>11627</v>
      </c>
      <c r="BC27" s="2">
        <v>12389</v>
      </c>
      <c r="BD27" s="2">
        <v>12363</v>
      </c>
      <c r="BE27" s="2">
        <v>0</v>
      </c>
      <c r="BF27" s="2">
        <v>0</v>
      </c>
      <c r="BG27" s="2">
        <v>9700</v>
      </c>
      <c r="BH27" s="2">
        <v>10728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887</v>
      </c>
      <c r="BW27" s="2">
        <v>789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3336</v>
      </c>
      <c r="CS27" s="2">
        <v>4261</v>
      </c>
      <c r="CT27" s="2">
        <v>4342</v>
      </c>
      <c r="CU27" s="2">
        <v>3494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13309</v>
      </c>
      <c r="DD27" s="2">
        <v>431</v>
      </c>
      <c r="DE27" s="2">
        <v>720</v>
      </c>
      <c r="DF27" s="2">
        <v>648</v>
      </c>
      <c r="DG27" s="2">
        <v>711</v>
      </c>
      <c r="DH27" s="2">
        <v>770</v>
      </c>
      <c r="DI27" s="2">
        <v>807</v>
      </c>
      <c r="DJ27" s="2">
        <v>734</v>
      </c>
      <c r="DK27" s="2">
        <v>795</v>
      </c>
      <c r="DL27" s="2">
        <v>429</v>
      </c>
      <c r="DM27" s="2">
        <v>221</v>
      </c>
      <c r="DN27" s="2">
        <v>1210</v>
      </c>
      <c r="DO27" s="2">
        <v>738</v>
      </c>
      <c r="DP27" s="2">
        <v>1247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568</v>
      </c>
      <c r="D28" s="2" t="s">
        <v>593</v>
      </c>
      <c r="E28" s="1">
        <v>1734</v>
      </c>
      <c r="F28" s="2">
        <v>1072</v>
      </c>
      <c r="G28" s="2">
        <v>0</v>
      </c>
      <c r="H28" s="2">
        <v>949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416</v>
      </c>
      <c r="P28" s="2">
        <v>0</v>
      </c>
      <c r="Q28" s="2">
        <v>0</v>
      </c>
      <c r="R28" s="2">
        <v>0</v>
      </c>
      <c r="S28" s="2">
        <v>3985</v>
      </c>
      <c r="T28" s="2">
        <v>1398</v>
      </c>
      <c r="U28" s="2">
        <v>0</v>
      </c>
      <c r="V28" s="2">
        <v>0</v>
      </c>
      <c r="W28" s="2">
        <v>0</v>
      </c>
      <c r="X28" s="2">
        <v>0</v>
      </c>
      <c r="Y28" s="2">
        <v>2820</v>
      </c>
      <c r="Z28" s="2">
        <v>2883</v>
      </c>
      <c r="AA28" s="2">
        <v>7417</v>
      </c>
      <c r="AB28" s="2">
        <v>6690</v>
      </c>
      <c r="AC28" s="2">
        <v>1961</v>
      </c>
      <c r="AD28" s="2">
        <v>38</v>
      </c>
      <c r="AE28" s="2">
        <v>0</v>
      </c>
      <c r="AF28" s="2">
        <v>416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8407</v>
      </c>
      <c r="AW28" s="2">
        <v>8472</v>
      </c>
      <c r="AX28" s="2">
        <v>7897</v>
      </c>
      <c r="AY28" s="2">
        <v>8111</v>
      </c>
      <c r="AZ28" s="2">
        <v>0</v>
      </c>
      <c r="BA28" s="2">
        <v>0</v>
      </c>
      <c r="BB28" s="2">
        <v>11627</v>
      </c>
      <c r="BC28" s="2">
        <v>12389</v>
      </c>
      <c r="BD28" s="2">
        <v>12363</v>
      </c>
      <c r="BE28" s="2">
        <v>0</v>
      </c>
      <c r="BF28" s="2">
        <v>0</v>
      </c>
      <c r="BG28" s="2">
        <v>9700</v>
      </c>
      <c r="BH28" s="2">
        <v>10728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887</v>
      </c>
      <c r="BW28" s="2">
        <v>789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3336</v>
      </c>
      <c r="CS28" s="2">
        <v>4261</v>
      </c>
      <c r="CT28" s="2">
        <v>4342</v>
      </c>
      <c r="CU28" s="2">
        <v>3494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13333</v>
      </c>
      <c r="DD28" s="2">
        <v>431</v>
      </c>
      <c r="DE28" s="2">
        <v>720</v>
      </c>
      <c r="DF28" s="2">
        <v>648</v>
      </c>
      <c r="DG28" s="2">
        <v>711</v>
      </c>
      <c r="DH28" s="2">
        <v>770</v>
      </c>
      <c r="DI28" s="2">
        <v>807</v>
      </c>
      <c r="DJ28" s="2">
        <v>734</v>
      </c>
      <c r="DK28" s="2">
        <v>795</v>
      </c>
      <c r="DL28" s="2">
        <v>429</v>
      </c>
      <c r="DM28" s="2">
        <v>221</v>
      </c>
      <c r="DN28" s="2">
        <v>1210</v>
      </c>
      <c r="DO28" s="2">
        <v>738</v>
      </c>
      <c r="DP28" s="2">
        <v>1247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568</v>
      </c>
      <c r="D29" s="2" t="s">
        <v>594</v>
      </c>
      <c r="E29" s="1">
        <v>1734</v>
      </c>
      <c r="F29" s="2">
        <v>1073</v>
      </c>
      <c r="G29" s="2">
        <v>0</v>
      </c>
      <c r="H29" s="2">
        <v>950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416</v>
      </c>
      <c r="P29" s="2">
        <v>0</v>
      </c>
      <c r="Q29" s="2">
        <v>0</v>
      </c>
      <c r="R29" s="2">
        <v>0</v>
      </c>
      <c r="S29" s="2">
        <v>3994</v>
      </c>
      <c r="T29" s="2">
        <v>1398</v>
      </c>
      <c r="U29" s="2">
        <v>0</v>
      </c>
      <c r="V29" s="2">
        <v>0</v>
      </c>
      <c r="W29" s="2">
        <v>0</v>
      </c>
      <c r="X29" s="2">
        <v>0</v>
      </c>
      <c r="Y29" s="2">
        <v>2825</v>
      </c>
      <c r="Z29" s="2">
        <v>2888</v>
      </c>
      <c r="AA29" s="2">
        <v>7441</v>
      </c>
      <c r="AB29" s="2">
        <v>6690</v>
      </c>
      <c r="AC29" s="2">
        <v>1961</v>
      </c>
      <c r="AD29" s="2">
        <v>38</v>
      </c>
      <c r="AE29" s="2">
        <v>0</v>
      </c>
      <c r="AF29" s="2">
        <v>416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8407</v>
      </c>
      <c r="AW29" s="2">
        <v>8496</v>
      </c>
      <c r="AX29" s="2">
        <v>7921</v>
      </c>
      <c r="AY29" s="2">
        <v>8111</v>
      </c>
      <c r="AZ29" s="2">
        <v>0</v>
      </c>
      <c r="BA29" s="2">
        <v>0</v>
      </c>
      <c r="BB29" s="2">
        <v>11627</v>
      </c>
      <c r="BC29" s="2">
        <v>12389</v>
      </c>
      <c r="BD29" s="2">
        <v>12363</v>
      </c>
      <c r="BE29" s="2">
        <v>0</v>
      </c>
      <c r="BF29" s="2">
        <v>0</v>
      </c>
      <c r="BG29" s="2">
        <v>9700</v>
      </c>
      <c r="BH29" s="2">
        <v>10728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887</v>
      </c>
      <c r="BW29" s="2">
        <v>789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3336</v>
      </c>
      <c r="CS29" s="2">
        <v>4261</v>
      </c>
      <c r="CT29" s="2">
        <v>4342</v>
      </c>
      <c r="CU29" s="2">
        <v>3494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13357</v>
      </c>
      <c r="DD29" s="2">
        <v>431</v>
      </c>
      <c r="DE29" s="2">
        <v>720</v>
      </c>
      <c r="DF29" s="2">
        <v>648</v>
      </c>
      <c r="DG29" s="2">
        <v>711</v>
      </c>
      <c r="DH29" s="2">
        <v>770</v>
      </c>
      <c r="DI29" s="2">
        <v>808</v>
      </c>
      <c r="DJ29" s="2">
        <v>734</v>
      </c>
      <c r="DK29" s="2">
        <v>795</v>
      </c>
      <c r="DL29" s="2">
        <v>429</v>
      </c>
      <c r="DM29" s="2">
        <v>221</v>
      </c>
      <c r="DN29" s="2">
        <v>1210</v>
      </c>
      <c r="DO29" s="2">
        <v>738</v>
      </c>
      <c r="DP29" s="2">
        <v>1247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568</v>
      </c>
      <c r="D30" s="2" t="s">
        <v>595</v>
      </c>
      <c r="E30" s="1">
        <v>1735</v>
      </c>
      <c r="F30" s="2">
        <v>1073</v>
      </c>
      <c r="G30" s="2">
        <v>0</v>
      </c>
      <c r="H30" s="2">
        <v>951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416</v>
      </c>
      <c r="P30" s="2">
        <v>0</v>
      </c>
      <c r="Q30" s="2">
        <v>0</v>
      </c>
      <c r="R30" s="2">
        <v>0</v>
      </c>
      <c r="S30" s="2">
        <v>3997</v>
      </c>
      <c r="T30" s="2">
        <v>1398</v>
      </c>
      <c r="U30" s="2">
        <v>0</v>
      </c>
      <c r="V30" s="2">
        <v>0</v>
      </c>
      <c r="W30" s="2">
        <v>0</v>
      </c>
      <c r="X30" s="2">
        <v>0</v>
      </c>
      <c r="Y30" s="2">
        <v>2826</v>
      </c>
      <c r="Z30" s="2">
        <v>2889</v>
      </c>
      <c r="AA30" s="2">
        <v>7455</v>
      </c>
      <c r="AB30" s="2">
        <v>6700</v>
      </c>
      <c r="AC30" s="2">
        <v>1961</v>
      </c>
      <c r="AD30" s="2">
        <v>38</v>
      </c>
      <c r="AE30" s="2">
        <v>0</v>
      </c>
      <c r="AF30" s="2">
        <v>416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8417</v>
      </c>
      <c r="AW30" s="2">
        <v>8511</v>
      </c>
      <c r="AX30" s="2">
        <v>7945</v>
      </c>
      <c r="AY30" s="2">
        <v>8111</v>
      </c>
      <c r="AZ30" s="2">
        <v>0</v>
      </c>
      <c r="BA30" s="2">
        <v>0</v>
      </c>
      <c r="BB30" s="2">
        <v>12059</v>
      </c>
      <c r="BC30" s="2">
        <v>12880</v>
      </c>
      <c r="BD30" s="2">
        <v>12855</v>
      </c>
      <c r="BE30" s="2">
        <v>0</v>
      </c>
      <c r="BF30" s="2">
        <v>0</v>
      </c>
      <c r="BG30" s="2">
        <v>10172</v>
      </c>
      <c r="BH30" s="2">
        <v>11263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887</v>
      </c>
      <c r="BW30" s="2">
        <v>789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3340</v>
      </c>
      <c r="CS30" s="2">
        <v>4265</v>
      </c>
      <c r="CT30" s="2">
        <v>4346</v>
      </c>
      <c r="CU30" s="2">
        <v>3498</v>
      </c>
      <c r="CV30" s="2">
        <v>152</v>
      </c>
      <c r="CW30" s="2">
        <v>0</v>
      </c>
      <c r="CX30" s="2">
        <v>0</v>
      </c>
      <c r="CY30" s="2">
        <v>153</v>
      </c>
      <c r="CZ30" s="2">
        <v>155</v>
      </c>
      <c r="DA30" s="2">
        <v>0</v>
      </c>
      <c r="DB30" s="2">
        <v>0</v>
      </c>
      <c r="DC30" s="2">
        <v>13381</v>
      </c>
      <c r="DD30" s="2">
        <v>431</v>
      </c>
      <c r="DE30" s="2">
        <v>720</v>
      </c>
      <c r="DF30" s="2">
        <v>648</v>
      </c>
      <c r="DG30" s="2">
        <v>711</v>
      </c>
      <c r="DH30" s="2">
        <v>770</v>
      </c>
      <c r="DI30" s="2">
        <v>808</v>
      </c>
      <c r="DJ30" s="2">
        <v>734</v>
      </c>
      <c r="DK30" s="2">
        <v>795</v>
      </c>
      <c r="DL30" s="2">
        <v>429</v>
      </c>
      <c r="DM30" s="2">
        <v>221</v>
      </c>
      <c r="DN30" s="2">
        <v>1210</v>
      </c>
      <c r="DO30" s="2">
        <v>738</v>
      </c>
      <c r="DP30" s="2">
        <v>1247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568</v>
      </c>
      <c r="D31" s="2" t="s">
        <v>596</v>
      </c>
      <c r="E31" s="1">
        <v>1736</v>
      </c>
      <c r="F31" s="2">
        <v>1074</v>
      </c>
      <c r="G31" s="2">
        <v>0</v>
      </c>
      <c r="H31" s="2">
        <v>951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416</v>
      </c>
      <c r="P31" s="2">
        <v>0</v>
      </c>
      <c r="Q31" s="2">
        <v>0</v>
      </c>
      <c r="R31" s="2">
        <v>0</v>
      </c>
      <c r="S31" s="2">
        <v>4006</v>
      </c>
      <c r="T31" s="2">
        <v>1398</v>
      </c>
      <c r="U31" s="2">
        <v>0</v>
      </c>
      <c r="V31" s="2">
        <v>0</v>
      </c>
      <c r="W31" s="2">
        <v>0</v>
      </c>
      <c r="X31" s="2">
        <v>0</v>
      </c>
      <c r="Y31" s="2">
        <v>2831</v>
      </c>
      <c r="Z31" s="2">
        <v>2894</v>
      </c>
      <c r="AA31" s="2">
        <v>7455</v>
      </c>
      <c r="AB31" s="2">
        <v>6724</v>
      </c>
      <c r="AC31" s="2">
        <v>1961</v>
      </c>
      <c r="AD31" s="2">
        <v>38</v>
      </c>
      <c r="AE31" s="2">
        <v>0</v>
      </c>
      <c r="AF31" s="2">
        <v>416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8441</v>
      </c>
      <c r="AW31" s="2">
        <v>8511</v>
      </c>
      <c r="AX31" s="2">
        <v>7969</v>
      </c>
      <c r="AY31" s="2">
        <v>8111</v>
      </c>
      <c r="AZ31" s="2">
        <v>0</v>
      </c>
      <c r="BA31" s="2">
        <v>0</v>
      </c>
      <c r="BB31" s="2">
        <v>12074</v>
      </c>
      <c r="BC31" s="2">
        <v>12897</v>
      </c>
      <c r="BD31" s="2">
        <v>12871</v>
      </c>
      <c r="BE31" s="2">
        <v>0</v>
      </c>
      <c r="BF31" s="2">
        <v>0</v>
      </c>
      <c r="BG31" s="2">
        <v>10187</v>
      </c>
      <c r="BH31" s="2">
        <v>11281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887</v>
      </c>
      <c r="BW31" s="2">
        <v>789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3346</v>
      </c>
      <c r="CS31" s="2">
        <v>4271</v>
      </c>
      <c r="CT31" s="2">
        <v>4353</v>
      </c>
      <c r="CU31" s="2">
        <v>3505</v>
      </c>
      <c r="CV31" s="2">
        <v>153</v>
      </c>
      <c r="CW31" s="2">
        <v>0</v>
      </c>
      <c r="CX31" s="2">
        <v>0</v>
      </c>
      <c r="CY31" s="2">
        <v>154</v>
      </c>
      <c r="CZ31" s="2">
        <v>155</v>
      </c>
      <c r="DA31" s="2">
        <v>0</v>
      </c>
      <c r="DB31" s="2">
        <v>0</v>
      </c>
      <c r="DC31" s="2">
        <v>13405</v>
      </c>
      <c r="DD31" s="2">
        <v>431</v>
      </c>
      <c r="DE31" s="2">
        <v>720</v>
      </c>
      <c r="DF31" s="2">
        <v>648</v>
      </c>
      <c r="DG31" s="2">
        <v>711</v>
      </c>
      <c r="DH31" s="2">
        <v>770</v>
      </c>
      <c r="DI31" s="2">
        <v>808</v>
      </c>
      <c r="DJ31" s="2">
        <v>734</v>
      </c>
      <c r="DK31" s="2">
        <v>795</v>
      </c>
      <c r="DL31" s="2">
        <v>429</v>
      </c>
      <c r="DM31" s="2">
        <v>221</v>
      </c>
      <c r="DN31" s="2">
        <v>1210</v>
      </c>
      <c r="DO31" s="2">
        <v>738</v>
      </c>
      <c r="DP31" s="2">
        <v>1247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568</v>
      </c>
      <c r="D32" s="2" t="s">
        <v>597</v>
      </c>
      <c r="E32" s="1">
        <v>1736</v>
      </c>
      <c r="F32" s="2">
        <v>1074</v>
      </c>
      <c r="G32" s="2">
        <v>0</v>
      </c>
      <c r="H32" s="2">
        <v>952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416</v>
      </c>
      <c r="P32" s="2">
        <v>0</v>
      </c>
      <c r="Q32" s="2">
        <v>0</v>
      </c>
      <c r="R32" s="2">
        <v>0</v>
      </c>
      <c r="S32" s="2">
        <v>4015</v>
      </c>
      <c r="T32" s="2">
        <v>1398</v>
      </c>
      <c r="U32" s="2">
        <v>0</v>
      </c>
      <c r="V32" s="2">
        <v>0</v>
      </c>
      <c r="W32" s="2">
        <v>0</v>
      </c>
      <c r="X32" s="2">
        <v>0</v>
      </c>
      <c r="Y32" s="2">
        <v>2836</v>
      </c>
      <c r="Z32" s="2">
        <v>2899</v>
      </c>
      <c r="AA32" s="2">
        <v>7455</v>
      </c>
      <c r="AB32" s="2">
        <v>6748</v>
      </c>
      <c r="AC32" s="2">
        <v>1961</v>
      </c>
      <c r="AD32" s="2">
        <v>38</v>
      </c>
      <c r="AE32" s="2">
        <v>0</v>
      </c>
      <c r="AF32" s="2">
        <v>416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8465</v>
      </c>
      <c r="AW32" s="2">
        <v>8511</v>
      </c>
      <c r="AX32" s="2">
        <v>7993</v>
      </c>
      <c r="AY32" s="2">
        <v>8111</v>
      </c>
      <c r="AZ32" s="2">
        <v>0</v>
      </c>
      <c r="BA32" s="2">
        <v>0</v>
      </c>
      <c r="BB32" s="2">
        <v>12088</v>
      </c>
      <c r="BC32" s="2">
        <v>12913</v>
      </c>
      <c r="BD32" s="2">
        <v>12887</v>
      </c>
      <c r="BE32" s="2">
        <v>0</v>
      </c>
      <c r="BF32" s="2">
        <v>0</v>
      </c>
      <c r="BG32" s="2">
        <v>10203</v>
      </c>
      <c r="BH32" s="2">
        <v>11299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887</v>
      </c>
      <c r="BW32" s="2">
        <v>789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3353</v>
      </c>
      <c r="CS32" s="2">
        <v>4278</v>
      </c>
      <c r="CT32" s="2">
        <v>4360</v>
      </c>
      <c r="CU32" s="2">
        <v>3512</v>
      </c>
      <c r="CV32" s="2">
        <v>153</v>
      </c>
      <c r="CW32" s="2">
        <v>0</v>
      </c>
      <c r="CX32" s="2">
        <v>0</v>
      </c>
      <c r="CY32" s="2">
        <v>154</v>
      </c>
      <c r="CZ32" s="2">
        <v>155</v>
      </c>
      <c r="DA32" s="2">
        <v>0</v>
      </c>
      <c r="DB32" s="2">
        <v>0</v>
      </c>
      <c r="DC32" s="2">
        <v>13429</v>
      </c>
      <c r="DD32" s="2">
        <v>431</v>
      </c>
      <c r="DE32" s="2">
        <v>720</v>
      </c>
      <c r="DF32" s="2">
        <v>648</v>
      </c>
      <c r="DG32" s="2">
        <v>711</v>
      </c>
      <c r="DH32" s="2">
        <v>770</v>
      </c>
      <c r="DI32" s="2">
        <v>808</v>
      </c>
      <c r="DJ32" s="2">
        <v>734</v>
      </c>
      <c r="DK32" s="2">
        <v>795</v>
      </c>
      <c r="DL32" s="2">
        <v>429</v>
      </c>
      <c r="DM32" s="2">
        <v>221</v>
      </c>
      <c r="DN32" s="2">
        <v>1210</v>
      </c>
      <c r="DO32" s="2">
        <v>738</v>
      </c>
      <c r="DP32" s="2">
        <v>1247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568</v>
      </c>
      <c r="D33" s="2" t="s">
        <v>598</v>
      </c>
      <c r="E33" s="1">
        <v>1737</v>
      </c>
      <c r="F33" s="2">
        <v>1075</v>
      </c>
      <c r="G33" s="2">
        <v>0</v>
      </c>
      <c r="H33" s="2">
        <v>952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416</v>
      </c>
      <c r="P33" s="2">
        <v>0</v>
      </c>
      <c r="Q33" s="2">
        <v>0</v>
      </c>
      <c r="R33" s="2">
        <v>0</v>
      </c>
      <c r="S33" s="2">
        <v>4018</v>
      </c>
      <c r="T33" s="2">
        <v>1398</v>
      </c>
      <c r="U33" s="2">
        <v>0</v>
      </c>
      <c r="V33" s="2">
        <v>0</v>
      </c>
      <c r="W33" s="2">
        <v>0</v>
      </c>
      <c r="X33" s="2">
        <v>0</v>
      </c>
      <c r="Y33" s="2">
        <v>2838</v>
      </c>
      <c r="Z33" s="2">
        <v>2901</v>
      </c>
      <c r="AA33" s="2">
        <v>7455</v>
      </c>
      <c r="AB33" s="2">
        <v>6772</v>
      </c>
      <c r="AC33" s="2">
        <v>1961</v>
      </c>
      <c r="AD33" s="2">
        <v>38</v>
      </c>
      <c r="AE33" s="2">
        <v>0</v>
      </c>
      <c r="AF33" s="2">
        <v>416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8489</v>
      </c>
      <c r="AW33" s="2">
        <v>8511</v>
      </c>
      <c r="AX33" s="2">
        <v>8017</v>
      </c>
      <c r="AY33" s="2">
        <v>8111</v>
      </c>
      <c r="AZ33" s="2">
        <v>0</v>
      </c>
      <c r="BA33" s="2">
        <v>0</v>
      </c>
      <c r="BB33" s="2">
        <v>12102</v>
      </c>
      <c r="BC33" s="2">
        <v>12929</v>
      </c>
      <c r="BD33" s="2">
        <v>12903</v>
      </c>
      <c r="BE33" s="2">
        <v>0</v>
      </c>
      <c r="BF33" s="2">
        <v>0</v>
      </c>
      <c r="BG33" s="2">
        <v>10218</v>
      </c>
      <c r="BH33" s="2">
        <v>11316</v>
      </c>
      <c r="BI33" s="2">
        <v>10271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887</v>
      </c>
      <c r="BW33" s="2">
        <v>789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3359</v>
      </c>
      <c r="CS33" s="2">
        <v>4284</v>
      </c>
      <c r="CT33" s="2">
        <v>4367</v>
      </c>
      <c r="CU33" s="2">
        <v>3519</v>
      </c>
      <c r="CV33" s="2">
        <v>153</v>
      </c>
      <c r="CW33" s="2">
        <v>0</v>
      </c>
      <c r="CX33" s="2">
        <v>0</v>
      </c>
      <c r="CY33" s="2">
        <v>154</v>
      </c>
      <c r="CZ33" s="2">
        <v>155</v>
      </c>
      <c r="DA33" s="2">
        <v>0</v>
      </c>
      <c r="DB33" s="2">
        <v>0</v>
      </c>
      <c r="DC33" s="2">
        <v>13453</v>
      </c>
      <c r="DD33" s="2">
        <v>431</v>
      </c>
      <c r="DE33" s="2">
        <v>720</v>
      </c>
      <c r="DF33" s="2">
        <v>648</v>
      </c>
      <c r="DG33" s="2">
        <v>711</v>
      </c>
      <c r="DH33" s="2">
        <v>770</v>
      </c>
      <c r="DI33" s="2">
        <v>808</v>
      </c>
      <c r="DJ33" s="2">
        <v>734</v>
      </c>
      <c r="DK33" s="2">
        <v>795</v>
      </c>
      <c r="DL33" s="2">
        <v>429</v>
      </c>
      <c r="DM33" s="2">
        <v>221</v>
      </c>
      <c r="DN33" s="2">
        <v>1210</v>
      </c>
      <c r="DO33" s="2">
        <v>738</v>
      </c>
      <c r="DP33" s="2">
        <v>1247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28</v>
      </c>
      <c r="B103" s="1" t="b">
        <v>0</v>
      </c>
      <c r="C103" s="2" t="s">
        <v>566</v>
      </c>
      <c r="D103" s="2" t="s">
        <v>567</v>
      </c>
      <c r="E103" s="2">
        <v>1677</v>
      </c>
      <c r="F103" s="2">
        <v>1036</v>
      </c>
      <c r="G103" s="2">
        <v>0</v>
      </c>
      <c r="H103" s="2">
        <v>905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331</v>
      </c>
      <c r="P103" s="2">
        <v>0</v>
      </c>
      <c r="Q103" s="2">
        <v>0</v>
      </c>
      <c r="R103" s="2">
        <v>0</v>
      </c>
      <c r="S103" s="2">
        <v>3751</v>
      </c>
      <c r="T103" s="2">
        <v>1285</v>
      </c>
      <c r="U103" s="2">
        <v>0</v>
      </c>
      <c r="V103" s="2">
        <v>0</v>
      </c>
      <c r="W103" s="2">
        <v>0</v>
      </c>
      <c r="X103" s="2">
        <v>0</v>
      </c>
      <c r="Y103" s="2">
        <v>2656</v>
      </c>
      <c r="Z103" s="2">
        <v>2735</v>
      </c>
      <c r="AA103" s="2">
        <v>6908</v>
      </c>
      <c r="AB103" s="2">
        <v>6569</v>
      </c>
      <c r="AC103" s="2">
        <v>1764</v>
      </c>
      <c r="AD103" s="2">
        <v>38</v>
      </c>
      <c r="AE103" s="2">
        <v>0</v>
      </c>
      <c r="AF103" s="2">
        <v>331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7976</v>
      </c>
      <c r="AW103" s="2">
        <v>8286</v>
      </c>
      <c r="AX103" s="2">
        <v>7279</v>
      </c>
      <c r="AY103" s="2">
        <v>8110</v>
      </c>
      <c r="AZ103" s="2">
        <v>0</v>
      </c>
      <c r="BA103" s="2">
        <v>0</v>
      </c>
      <c r="BB103" s="2">
        <v>11627</v>
      </c>
      <c r="BC103" s="2">
        <v>12389</v>
      </c>
      <c r="BD103" s="2">
        <v>12363</v>
      </c>
      <c r="BE103" s="2">
        <v>0</v>
      </c>
      <c r="BF103" s="2">
        <v>0</v>
      </c>
      <c r="BG103" s="2">
        <v>9700</v>
      </c>
      <c r="BH103" s="2">
        <v>10728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865</v>
      </c>
      <c r="BW103" s="2">
        <v>770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3336</v>
      </c>
      <c r="CS103" s="2">
        <v>4261</v>
      </c>
      <c r="CT103" s="2">
        <v>4342</v>
      </c>
      <c r="CU103" s="2">
        <v>3494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12711</v>
      </c>
      <c r="DD103" s="2">
        <v>431</v>
      </c>
      <c r="DE103" s="2">
        <v>720</v>
      </c>
      <c r="DF103" s="2">
        <v>648</v>
      </c>
      <c r="DG103" s="2">
        <v>711</v>
      </c>
      <c r="DH103" s="2">
        <v>769</v>
      </c>
      <c r="DI103" s="2">
        <v>807</v>
      </c>
      <c r="DJ103" s="2">
        <v>734</v>
      </c>
      <c r="DK103" s="2">
        <v>795</v>
      </c>
      <c r="DL103" s="2">
        <v>429</v>
      </c>
      <c r="DM103" s="2">
        <v>221</v>
      </c>
      <c r="DN103" s="2">
        <v>1210</v>
      </c>
      <c r="DO103" s="2">
        <v>738</v>
      </c>
      <c r="DP103" s="2">
        <v>1247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8527</v>
      </c>
      <c r="F153" s="2">
        <v>0</v>
      </c>
      <c r="G153" s="2">
        <v>0</v>
      </c>
      <c r="H153" s="2">
        <v>0</v>
      </c>
      <c r="I153" s="2">
        <v>7696</v>
      </c>
      <c r="J153" s="2">
        <v>0</v>
      </c>
      <c r="K153" s="2">
        <v>0.4011949896812439</v>
      </c>
      <c r="L153" s="2">
        <v>12885</v>
      </c>
      <c r="M153" s="2">
        <v>1</v>
      </c>
      <c r="N153" s="2">
        <v>0.40615740418434143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9325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7237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8.1429176330566406</v>
      </c>
      <c r="BA153" s="2">
        <v>9.0508861541748047</v>
      </c>
      <c r="BB153" s="2">
        <v>1.8551139831542969</v>
      </c>
      <c r="BC153" s="2">
        <v>8.0025815963745117</v>
      </c>
      <c r="BD153" s="2">
        <v>9.2776193618774414</v>
      </c>
      <c r="BE153" s="2">
        <v>0</v>
      </c>
      <c r="BF153" s="2">
        <v>0</v>
      </c>
      <c r="BG153" s="2">
        <v>0.55177348852157593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1.6389420032501221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2.3763890266418457</v>
      </c>
      <c r="BV153" s="2">
        <v>7.2945699691772461</v>
      </c>
      <c r="BW153" s="2">
        <v>9.4182910919189453</v>
      </c>
      <c r="BX153" s="2">
        <v>0</v>
      </c>
      <c r="BY153" s="2">
        <v>0</v>
      </c>
      <c r="BZ153" s="2">
        <v>1.3737130165100098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568</v>
      </c>
      <c r="D154" s="26" t="s">
        <v>569</v>
      </c>
      <c r="E154" s="2">
        <v>8182</v>
      </c>
      <c r="F154" s="2">
        <v>0</v>
      </c>
      <c r="G154" s="2">
        <v>0</v>
      </c>
      <c r="H154" s="2">
        <v>0</v>
      </c>
      <c r="I154" s="2">
        <v>7431</v>
      </c>
      <c r="J154" s="2">
        <v>0</v>
      </c>
      <c r="K154" s="2">
        <v>0.44354760646820068</v>
      </c>
      <c r="L154" s="2">
        <v>13679</v>
      </c>
      <c r="M154" s="2">
        <v>1</v>
      </c>
      <c r="N154" s="2">
        <v>0.4510573148727417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10610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6875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8.4880857467651367</v>
      </c>
      <c r="BA154" s="2">
        <v>9.9135341644287109</v>
      </c>
      <c r="BB154" s="2">
        <v>5.4058737754821777</v>
      </c>
      <c r="BC154" s="2">
        <v>8.1982240676879883</v>
      </c>
      <c r="BD154" s="2">
        <v>9.1907825469970703</v>
      </c>
      <c r="BE154" s="2">
        <v>0</v>
      </c>
      <c r="BF154" s="2">
        <v>0</v>
      </c>
      <c r="BG154" s="2">
        <v>0.18228469789028168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5.1269869804382324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5.7628889083862305</v>
      </c>
      <c r="BV154" s="2">
        <v>7.4586458206176758</v>
      </c>
      <c r="BW154" s="2">
        <v>9.2884912490844727</v>
      </c>
      <c r="BX154" s="2">
        <v>0</v>
      </c>
      <c r="BY154" s="2">
        <v>0</v>
      </c>
      <c r="BZ154" s="2">
        <v>0.80735361576080322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568</v>
      </c>
      <c r="D155" s="26" t="s">
        <v>570</v>
      </c>
      <c r="E155" s="2">
        <v>9560</v>
      </c>
      <c r="F155" s="2">
        <v>0</v>
      </c>
      <c r="G155" s="2">
        <v>0</v>
      </c>
      <c r="H155" s="2">
        <v>0</v>
      </c>
      <c r="I155" s="2">
        <v>7522</v>
      </c>
      <c r="J155" s="2">
        <v>0</v>
      </c>
      <c r="K155" s="2">
        <v>0.44418248534202576</v>
      </c>
      <c r="L155" s="2">
        <v>13600</v>
      </c>
      <c r="M155" s="2">
        <v>1</v>
      </c>
      <c r="N155" s="2">
        <v>0.45163270831108093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9232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8813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8.4270448684692383</v>
      </c>
      <c r="BA155" s="2">
        <v>10.250200271606445</v>
      </c>
      <c r="BB155" s="2">
        <v>5.9310989379882812</v>
      </c>
      <c r="BC155" s="2">
        <v>8.3181734085083008</v>
      </c>
      <c r="BD155" s="2">
        <v>9.8468017578125</v>
      </c>
      <c r="BE155" s="2">
        <v>0</v>
      </c>
      <c r="BF155" s="2">
        <v>0</v>
      </c>
      <c r="BG155" s="2">
        <v>0.26075500249862671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5.6691951751708984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6.1664719581604004</v>
      </c>
      <c r="BV155" s="2">
        <v>7.567072868347168</v>
      </c>
      <c r="BW155" s="2">
        <v>9.9471597671508789</v>
      </c>
      <c r="BX155" s="2">
        <v>0</v>
      </c>
      <c r="BY155" s="2">
        <v>0</v>
      </c>
      <c r="BZ155" s="2">
        <v>0.84110087156295776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568</v>
      </c>
      <c r="D156" s="26" t="s">
        <v>571</v>
      </c>
      <c r="E156" s="2">
        <v>11371</v>
      </c>
      <c r="F156" s="2">
        <v>0</v>
      </c>
      <c r="G156" s="2">
        <v>0</v>
      </c>
      <c r="H156" s="2">
        <v>0</v>
      </c>
      <c r="I156" s="2">
        <v>7716</v>
      </c>
      <c r="J156" s="2">
        <v>0</v>
      </c>
      <c r="K156" s="2">
        <v>0.44530791044235229</v>
      </c>
      <c r="L156" s="2">
        <v>13787</v>
      </c>
      <c r="M156" s="2">
        <v>1</v>
      </c>
      <c r="N156" s="2">
        <v>0.45298519730567932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8724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9047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8.4017114639282227</v>
      </c>
      <c r="BA156" s="2">
        <v>9.4893198013305664</v>
      </c>
      <c r="BB156" s="2">
        <v>8.0115995407104492</v>
      </c>
      <c r="BC156" s="2">
        <v>8.4349565505981445</v>
      </c>
      <c r="BD156" s="2">
        <v>9.1603488922119141</v>
      </c>
      <c r="BE156" s="2">
        <v>0</v>
      </c>
      <c r="BF156" s="2">
        <v>0</v>
      </c>
      <c r="BG156" s="2">
        <v>0.49527418613433838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7.6639060974121094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8.0982208251953125</v>
      </c>
      <c r="BV156" s="2">
        <v>7.6625080108642578</v>
      </c>
      <c r="BW156" s="2">
        <v>9.2801294326782227</v>
      </c>
      <c r="BX156" s="2">
        <v>0</v>
      </c>
      <c r="BY156" s="2">
        <v>0</v>
      </c>
      <c r="BZ156" s="2">
        <v>1.5662139654159546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568</v>
      </c>
      <c r="D157" s="26" t="s">
        <v>572</v>
      </c>
      <c r="E157" s="2">
        <v>7263</v>
      </c>
      <c r="F157" s="2">
        <v>0</v>
      </c>
      <c r="G157" s="2">
        <v>0</v>
      </c>
      <c r="H157" s="2">
        <v>0</v>
      </c>
      <c r="I157" s="2">
        <v>7786</v>
      </c>
      <c r="J157" s="2">
        <v>0</v>
      </c>
      <c r="K157" s="2">
        <v>0.44447788596153259</v>
      </c>
      <c r="L157" s="2">
        <v>14000</v>
      </c>
      <c r="M157" s="2">
        <v>1</v>
      </c>
      <c r="N157" s="2">
        <v>0.45346918702125549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9351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4909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8.0247488021850586</v>
      </c>
      <c r="BA157" s="2">
        <v>8.8480939865112305</v>
      </c>
      <c r="BB157" s="2">
        <v>9.5823678970336914</v>
      </c>
      <c r="BC157" s="2">
        <v>8.5284032821655273</v>
      </c>
      <c r="BD157" s="2">
        <v>8.6808080673217773</v>
      </c>
      <c r="BE157" s="2">
        <v>0</v>
      </c>
      <c r="BF157" s="2">
        <v>0</v>
      </c>
      <c r="BG157" s="2">
        <v>0.73140478134155273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9.1832389831542969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9.4113502502441406</v>
      </c>
      <c r="BV157" s="2">
        <v>7.7301487922668457</v>
      </c>
      <c r="BW157" s="2">
        <v>8.7428817749023437</v>
      </c>
      <c r="BX157" s="2">
        <v>0</v>
      </c>
      <c r="BY157" s="2">
        <v>0</v>
      </c>
      <c r="BZ157" s="2">
        <v>2.6972479820251465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568</v>
      </c>
      <c r="D158" s="26" t="s">
        <v>573</v>
      </c>
      <c r="E158" s="2">
        <v>3289</v>
      </c>
      <c r="F158" s="2">
        <v>0</v>
      </c>
      <c r="G158" s="2">
        <v>0</v>
      </c>
      <c r="H158" s="2">
        <v>0</v>
      </c>
      <c r="I158" s="2">
        <v>7692</v>
      </c>
      <c r="J158" s="2">
        <v>0</v>
      </c>
      <c r="K158" s="2">
        <v>0.43635231256484985</v>
      </c>
      <c r="L158" s="2">
        <v>13731</v>
      </c>
      <c r="M158" s="2">
        <v>1</v>
      </c>
      <c r="N158" s="2">
        <v>0.45360240340232849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7559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1420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7.5731239318847656</v>
      </c>
      <c r="BA158" s="2">
        <v>8.9063148498535156</v>
      </c>
      <c r="BB158" s="2">
        <v>10.9056396484375</v>
      </c>
      <c r="BC158" s="2">
        <v>8.5542335510253906</v>
      </c>
      <c r="BD158" s="2">
        <v>8.2968015670776367</v>
      </c>
      <c r="BE158" s="2">
        <v>0</v>
      </c>
      <c r="BF158" s="2">
        <v>0</v>
      </c>
      <c r="BG158" s="2">
        <v>1.0338180065155029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10.439290046691895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10.780940055847168</v>
      </c>
      <c r="BV158" s="2">
        <v>7.7499570846557617</v>
      </c>
      <c r="BW158" s="2">
        <v>8.3908166885375977</v>
      </c>
      <c r="BX158" s="2">
        <v>0</v>
      </c>
      <c r="BY158" s="2">
        <v>0</v>
      </c>
      <c r="BZ158" s="2">
        <v>3.3326930999755859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568</v>
      </c>
      <c r="D159" s="26" t="s">
        <v>574</v>
      </c>
      <c r="E159" s="2">
        <v>1500</v>
      </c>
      <c r="F159" s="2">
        <v>0</v>
      </c>
      <c r="G159" s="2">
        <v>0</v>
      </c>
      <c r="H159" s="2">
        <v>0</v>
      </c>
      <c r="I159" s="2">
        <v>7545</v>
      </c>
      <c r="J159" s="2">
        <v>0</v>
      </c>
      <c r="K159" s="2">
        <v>0.43921908736228943</v>
      </c>
      <c r="L159" s="2">
        <v>13625</v>
      </c>
      <c r="M159" s="2">
        <v>1</v>
      </c>
      <c r="N159" s="2">
        <v>0.45364388823509216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7906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985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8.1005916595458984</v>
      </c>
      <c r="BA159" s="2">
        <v>9.2732400894165039</v>
      </c>
      <c r="BB159" s="2">
        <v>11.531829833984375</v>
      </c>
      <c r="BC159" s="2">
        <v>8.5904006958007813</v>
      </c>
      <c r="BD159" s="2">
        <v>8.7028141021728516</v>
      </c>
      <c r="BE159" s="2">
        <v>0</v>
      </c>
      <c r="BF159" s="2">
        <v>0</v>
      </c>
      <c r="BG159" s="2">
        <v>1.3002020120620728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11.024550437927246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11.365480422973633</v>
      </c>
      <c r="BV159" s="2">
        <v>7.7920260429382324</v>
      </c>
      <c r="BW159" s="2">
        <v>8.7649345397949219</v>
      </c>
      <c r="BX159" s="2">
        <v>0</v>
      </c>
      <c r="BY159" s="2">
        <v>0</v>
      </c>
      <c r="BZ159" s="2">
        <v>3.7077269554138184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568</v>
      </c>
      <c r="D160" s="26" t="s">
        <v>575</v>
      </c>
      <c r="E160" s="2">
        <v>1160</v>
      </c>
      <c r="F160" s="2">
        <v>0</v>
      </c>
      <c r="G160" s="2">
        <v>0</v>
      </c>
      <c r="H160" s="2">
        <v>0</v>
      </c>
      <c r="I160" s="2">
        <v>7464</v>
      </c>
      <c r="J160" s="2">
        <v>0</v>
      </c>
      <c r="K160" s="2">
        <v>0.43302521109580994</v>
      </c>
      <c r="L160" s="2">
        <v>13558</v>
      </c>
      <c r="M160" s="2">
        <v>1</v>
      </c>
      <c r="N160" s="2">
        <v>0.44946080446243286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9228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208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8.2375736236572266</v>
      </c>
      <c r="BA160" s="2">
        <v>9.4001121520996094</v>
      </c>
      <c r="BB160" s="2">
        <v>11.9481201171875</v>
      </c>
      <c r="BC160" s="2">
        <v>8.7107677459716797</v>
      </c>
      <c r="BD160" s="2">
        <v>9.321319580078125</v>
      </c>
      <c r="BE160" s="2">
        <v>0</v>
      </c>
      <c r="BF160" s="2">
        <v>0</v>
      </c>
      <c r="BG160" s="2">
        <v>1.2971609830856323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11.347909927368164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11.558839797973633</v>
      </c>
      <c r="BV160" s="2">
        <v>7.8505740165710449</v>
      </c>
      <c r="BW160" s="2">
        <v>9.3949394226074219</v>
      </c>
      <c r="BX160" s="2">
        <v>0</v>
      </c>
      <c r="BY160" s="2">
        <v>0</v>
      </c>
      <c r="BZ160" s="2">
        <v>3.6125049591064453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568</v>
      </c>
      <c r="D161" s="26" t="s">
        <v>576</v>
      </c>
      <c r="E161" s="2">
        <v>1823</v>
      </c>
      <c r="F161" s="2">
        <v>0</v>
      </c>
      <c r="G161" s="2">
        <v>0</v>
      </c>
      <c r="H161" s="2">
        <v>0</v>
      </c>
      <c r="I161" s="2">
        <v>7207</v>
      </c>
      <c r="J161" s="2">
        <v>0</v>
      </c>
      <c r="K161" s="2">
        <v>0.42716118693351746</v>
      </c>
      <c r="L161" s="2">
        <v>13648</v>
      </c>
      <c r="M161" s="2">
        <v>1</v>
      </c>
      <c r="N161" s="2">
        <v>0.45277011394500732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7881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909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8.5002450942993164</v>
      </c>
      <c r="BA161" s="2">
        <v>10.398380279541016</v>
      </c>
      <c r="BB161" s="2">
        <v>12.22566032409668</v>
      </c>
      <c r="BC161" s="2">
        <v>8.7594871520996094</v>
      </c>
      <c r="BD161" s="2">
        <v>9.8429155349731445</v>
      </c>
      <c r="BE161" s="2">
        <v>0</v>
      </c>
      <c r="BF161" s="2">
        <v>0</v>
      </c>
      <c r="BG161" s="2">
        <v>1.5569700002670288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11.635740280151367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11.983019828796387</v>
      </c>
      <c r="BV161" s="2">
        <v>7.9462041854858398</v>
      </c>
      <c r="BW161" s="2">
        <v>9.9266767501831055</v>
      </c>
      <c r="BX161" s="2">
        <v>0</v>
      </c>
      <c r="BY161" s="2">
        <v>0</v>
      </c>
      <c r="BZ161" s="2">
        <v>4.3207120895385742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568</v>
      </c>
      <c r="D162" s="26" t="s">
        <v>577</v>
      </c>
      <c r="E162" s="2">
        <v>1910</v>
      </c>
      <c r="F162" s="2">
        <v>0</v>
      </c>
      <c r="G162" s="2">
        <v>0</v>
      </c>
      <c r="H162" s="2">
        <v>0</v>
      </c>
      <c r="I162" s="2">
        <v>7316</v>
      </c>
      <c r="J162" s="2">
        <v>0</v>
      </c>
      <c r="K162" s="2">
        <v>0.43868198990821838</v>
      </c>
      <c r="L162" s="2">
        <v>13690</v>
      </c>
      <c r="M162" s="2">
        <v>1</v>
      </c>
      <c r="N162" s="2">
        <v>0.45292329788208008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8324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1409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8.55596923828125</v>
      </c>
      <c r="BA162" s="2">
        <v>10.610139846801758</v>
      </c>
      <c r="BB162" s="2">
        <v>11.54401969909668</v>
      </c>
      <c r="BC162" s="2">
        <v>8.7031822204589844</v>
      </c>
      <c r="BD162" s="2">
        <v>10.325810432434082</v>
      </c>
      <c r="BE162" s="2">
        <v>0</v>
      </c>
      <c r="BF162" s="2">
        <v>0</v>
      </c>
      <c r="BG162" s="2">
        <v>2.0528020858764648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11.005720138549805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11.446120262145996</v>
      </c>
      <c r="BV162" s="2">
        <v>7.9426479339599609</v>
      </c>
      <c r="BW162" s="2">
        <v>10.414910316467285</v>
      </c>
      <c r="BX162" s="2">
        <v>0</v>
      </c>
      <c r="BY162" s="2">
        <v>0</v>
      </c>
      <c r="BZ162" s="2">
        <v>5.7151579856872559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568</v>
      </c>
      <c r="D163" s="26" t="s">
        <v>578</v>
      </c>
      <c r="E163" s="2">
        <v>2276</v>
      </c>
      <c r="F163" s="2">
        <v>0</v>
      </c>
      <c r="G163" s="2">
        <v>0</v>
      </c>
      <c r="H163" s="2">
        <v>0</v>
      </c>
      <c r="I163" s="2">
        <v>7620</v>
      </c>
      <c r="J163" s="2">
        <v>0</v>
      </c>
      <c r="K163" s="2">
        <v>0.44164249300956726</v>
      </c>
      <c r="L163" s="2">
        <v>13701</v>
      </c>
      <c r="M163" s="2">
        <v>1</v>
      </c>
      <c r="N163" s="2">
        <v>0.45318201184272766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8519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1715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8.4895744323730469</v>
      </c>
      <c r="BA163" s="2">
        <v>10.679530143737793</v>
      </c>
      <c r="BB163" s="2">
        <v>11.454950332641602</v>
      </c>
      <c r="BC163" s="2">
        <v>8.6982183456420898</v>
      </c>
      <c r="BD163" s="2">
        <v>10.14568042755127</v>
      </c>
      <c r="BE163" s="2">
        <v>0</v>
      </c>
      <c r="BF163" s="2">
        <v>0</v>
      </c>
      <c r="BG163" s="2">
        <v>2.7377901077270508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10.881019592285156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11.297450065612793</v>
      </c>
      <c r="BV163" s="2">
        <v>7.939298152923584</v>
      </c>
      <c r="BW163" s="2">
        <v>10.260519981384277</v>
      </c>
      <c r="BX163" s="2">
        <v>0</v>
      </c>
      <c r="BY163" s="2">
        <v>0</v>
      </c>
      <c r="BZ163" s="2">
        <v>6.9557361602783203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5756</v>
      </c>
      <c r="F164" s="2">
        <v>0</v>
      </c>
      <c r="G164" s="2">
        <v>0</v>
      </c>
      <c r="H164" s="2">
        <v>0</v>
      </c>
      <c r="I164" s="2">
        <v>7299</v>
      </c>
      <c r="J164" s="2">
        <v>0</v>
      </c>
      <c r="K164" s="2">
        <v>0.44520950317382813</v>
      </c>
      <c r="L164" s="2">
        <v>13776</v>
      </c>
      <c r="M164" s="2">
        <v>1</v>
      </c>
      <c r="N164" s="2">
        <v>0.45354971289634705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9018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5401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8.4958791732788086</v>
      </c>
      <c r="BA164" s="2">
        <v>10.760580062866211</v>
      </c>
      <c r="BB164" s="2">
        <v>10.749259948730469</v>
      </c>
      <c r="BC164" s="2">
        <v>8.7167625427246094</v>
      </c>
      <c r="BD164" s="2">
        <v>10.112640380859375</v>
      </c>
      <c r="BE164" s="2">
        <v>0</v>
      </c>
      <c r="BF164" s="2">
        <v>0</v>
      </c>
      <c r="BG164" s="2">
        <v>3.6329140663146973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10.135700225830078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10.669839859008789</v>
      </c>
      <c r="BV164" s="2">
        <v>7.9883761405944824</v>
      </c>
      <c r="BW164" s="2">
        <v>10.232660293579102</v>
      </c>
      <c r="BX164" s="2">
        <v>0</v>
      </c>
      <c r="BY164" s="2">
        <v>0</v>
      </c>
      <c r="BZ164" s="2">
        <v>8.0202388763427734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568</v>
      </c>
      <c r="D165" s="26" t="s">
        <v>580</v>
      </c>
      <c r="E165" s="2">
        <v>6986</v>
      </c>
      <c r="F165" s="2">
        <v>0</v>
      </c>
      <c r="G165" s="2">
        <v>0</v>
      </c>
      <c r="H165" s="2">
        <v>0</v>
      </c>
      <c r="I165" s="2">
        <v>10801</v>
      </c>
      <c r="J165" s="2">
        <v>0</v>
      </c>
      <c r="K165" s="2">
        <v>0.44855150580406189</v>
      </c>
      <c r="L165" s="2">
        <v>16139</v>
      </c>
      <c r="M165" s="2">
        <v>1</v>
      </c>
      <c r="N165" s="2">
        <v>0.45561990141868591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9268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6677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8.2298479080200195</v>
      </c>
      <c r="BA165" s="2">
        <v>10.697389602661133</v>
      </c>
      <c r="BB165" s="2">
        <v>6.4090371131896973</v>
      </c>
      <c r="BC165" s="2">
        <v>8.4895658493041992</v>
      </c>
      <c r="BD165" s="2">
        <v>10.453479766845703</v>
      </c>
      <c r="BE165" s="2">
        <v>0</v>
      </c>
      <c r="BF165" s="2">
        <v>0</v>
      </c>
      <c r="BG165" s="2">
        <v>2.5546879768371582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5.8781242370605469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7.4413461685180664</v>
      </c>
      <c r="BV165" s="2">
        <v>7.8482918739318848</v>
      </c>
      <c r="BW165" s="2">
        <v>10.484210014343262</v>
      </c>
      <c r="BX165" s="2">
        <v>0</v>
      </c>
      <c r="BY165" s="2">
        <v>0</v>
      </c>
      <c r="BZ165" s="2">
        <v>6.1231188774108887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568</v>
      </c>
      <c r="D166" s="26" t="s">
        <v>581</v>
      </c>
      <c r="E166" s="2">
        <v>6830</v>
      </c>
      <c r="F166" s="2">
        <v>0</v>
      </c>
      <c r="G166" s="2">
        <v>0</v>
      </c>
      <c r="H166" s="2">
        <v>0</v>
      </c>
      <c r="I166" s="2">
        <v>17829</v>
      </c>
      <c r="J166" s="2">
        <v>0</v>
      </c>
      <c r="K166" s="2">
        <v>0.45597279071807861</v>
      </c>
      <c r="L166" s="2">
        <v>22311</v>
      </c>
      <c r="M166" s="2">
        <v>1</v>
      </c>
      <c r="N166" s="2">
        <v>0.46232560276985168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9397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6531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8.2882041931152344</v>
      </c>
      <c r="BA166" s="2">
        <v>10.877880096435547</v>
      </c>
      <c r="BB166" s="2">
        <v>1.6322979927062988</v>
      </c>
      <c r="BC166" s="2">
        <v>8.0719642639160156</v>
      </c>
      <c r="BD166" s="2">
        <v>10.825169563293457</v>
      </c>
      <c r="BE166" s="2">
        <v>0</v>
      </c>
      <c r="BF166" s="2">
        <v>0</v>
      </c>
      <c r="BG166" s="2">
        <v>0.80589210987091064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1.2304019927978516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2.3218050003051758</v>
      </c>
      <c r="BV166" s="2">
        <v>7.4288687705993652</v>
      </c>
      <c r="BW166" s="2">
        <v>10.8443603515625</v>
      </c>
      <c r="BX166" s="2">
        <v>0</v>
      </c>
      <c r="BY166" s="2">
        <v>0</v>
      </c>
      <c r="BZ166" s="2">
        <v>3.2565510272979736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568</v>
      </c>
      <c r="D167" s="26" t="s">
        <v>582</v>
      </c>
      <c r="E167" s="2">
        <v>8275</v>
      </c>
      <c r="F167" s="2">
        <v>0</v>
      </c>
      <c r="G167" s="2">
        <v>0</v>
      </c>
      <c r="H167" s="2">
        <v>0</v>
      </c>
      <c r="I167" s="2">
        <v>15788</v>
      </c>
      <c r="J167" s="2">
        <v>0</v>
      </c>
      <c r="K167" s="2">
        <v>0.45529478788375854</v>
      </c>
      <c r="L167" s="2">
        <v>22392</v>
      </c>
      <c r="M167" s="2">
        <v>1</v>
      </c>
      <c r="N167" s="2">
        <v>0.46459019184112549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8863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7422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8.4529409408569336</v>
      </c>
      <c r="BA167" s="2">
        <v>11.019069671630859</v>
      </c>
      <c r="BB167" s="2">
        <v>0.81605732440948486</v>
      </c>
      <c r="BC167" s="2">
        <v>8.017120361328125</v>
      </c>
      <c r="BD167" s="2">
        <v>11.017620086669922</v>
      </c>
      <c r="BE167" s="2">
        <v>0</v>
      </c>
      <c r="BF167" s="2">
        <v>0</v>
      </c>
      <c r="BG167" s="2">
        <v>0.78451281785964966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0.47747808694839478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0.79744678735733032</v>
      </c>
      <c r="BV167" s="2">
        <v>7.3318610191345215</v>
      </c>
      <c r="BW167" s="2">
        <v>11.053770065307617</v>
      </c>
      <c r="BX167" s="2">
        <v>0</v>
      </c>
      <c r="BY167" s="2">
        <v>0</v>
      </c>
      <c r="BZ167" s="2">
        <v>2.4668850898742676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568</v>
      </c>
      <c r="D168" s="26" t="s">
        <v>583</v>
      </c>
      <c r="E168" s="2">
        <v>8690</v>
      </c>
      <c r="F168" s="2">
        <v>0</v>
      </c>
      <c r="G168" s="2">
        <v>0</v>
      </c>
      <c r="H168" s="2">
        <v>0</v>
      </c>
      <c r="I168" s="2">
        <v>11021</v>
      </c>
      <c r="J168" s="2">
        <v>0</v>
      </c>
      <c r="K168" s="2">
        <v>0.447132408618927</v>
      </c>
      <c r="L168" s="2">
        <v>14463</v>
      </c>
      <c r="M168" s="2">
        <v>1</v>
      </c>
      <c r="N168" s="2">
        <v>0.45367321372032166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7867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7606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8.5494041442871094</v>
      </c>
      <c r="BA168" s="2">
        <v>10.821559906005859</v>
      </c>
      <c r="BB168" s="2">
        <v>1.0114729404449463</v>
      </c>
      <c r="BC168" s="2">
        <v>7.9900860786437988</v>
      </c>
      <c r="BD168" s="2">
        <v>10.436809539794922</v>
      </c>
      <c r="BE168" s="2">
        <v>0</v>
      </c>
      <c r="BF168" s="2">
        <v>0</v>
      </c>
      <c r="BG168" s="2">
        <v>0.41965720057487488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0.64535558223724365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1.6186369657516479</v>
      </c>
      <c r="BV168" s="2">
        <v>7.3108701705932617</v>
      </c>
      <c r="BW168" s="2">
        <v>10.511870384216309</v>
      </c>
      <c r="BX168" s="2">
        <v>0</v>
      </c>
      <c r="BY168" s="2">
        <v>0</v>
      </c>
      <c r="BZ168" s="2">
        <v>3.6543920040130615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568</v>
      </c>
      <c r="D169" s="2" t="s">
        <v>584</v>
      </c>
      <c r="E169" s="2">
        <v>7134</v>
      </c>
      <c r="F169" s="2">
        <v>0</v>
      </c>
      <c r="G169" s="2">
        <v>0</v>
      </c>
      <c r="H169" s="2">
        <v>0</v>
      </c>
      <c r="I169" s="2">
        <v>8080</v>
      </c>
      <c r="J169" s="2">
        <v>0</v>
      </c>
      <c r="K169" s="2">
        <v>0.44332501292228699</v>
      </c>
      <c r="L169" s="2">
        <v>13655</v>
      </c>
      <c r="M169" s="2">
        <v>1</v>
      </c>
      <c r="N169" s="2">
        <v>0.45294690132141113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8165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6896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8.5300941467285156</v>
      </c>
      <c r="BA169" s="2">
        <v>10.156789779663086</v>
      </c>
      <c r="BB169" s="2">
        <v>2.8398580551147461</v>
      </c>
      <c r="BC169" s="2">
        <v>8.0874567031860352</v>
      </c>
      <c r="BD169" s="2">
        <v>9.6663751602172852</v>
      </c>
      <c r="BE169" s="2">
        <v>0</v>
      </c>
      <c r="BF169" s="2">
        <v>0</v>
      </c>
      <c r="BG169" s="2">
        <v>0.25419148802757263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2.4651319980621338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4.0398249626159668</v>
      </c>
      <c r="BV169" s="2">
        <v>7.4115400314331055</v>
      </c>
      <c r="BW169" s="2">
        <v>9.7810678482055664</v>
      </c>
      <c r="BX169" s="2">
        <v>0</v>
      </c>
      <c r="BY169" s="2">
        <v>0</v>
      </c>
      <c r="BZ169" s="2">
        <v>3.8091468811035156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568</v>
      </c>
      <c r="D170" s="2" t="s">
        <v>585</v>
      </c>
      <c r="E170" s="2">
        <v>10312</v>
      </c>
      <c r="F170" s="2">
        <v>0</v>
      </c>
      <c r="G170" s="2">
        <v>0</v>
      </c>
      <c r="H170" s="2">
        <v>0</v>
      </c>
      <c r="I170" s="2">
        <v>7725</v>
      </c>
      <c r="J170" s="2">
        <v>0</v>
      </c>
      <c r="K170" s="2">
        <v>0.44391641020774841</v>
      </c>
      <c r="L170" s="2">
        <v>13682</v>
      </c>
      <c r="M170" s="2">
        <v>1</v>
      </c>
      <c r="N170" s="2">
        <v>0.45381280779838562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8276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8925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8.2145137786865234</v>
      </c>
      <c r="BA170" s="2">
        <v>8.4339427947998047</v>
      </c>
      <c r="BB170" s="2">
        <v>3.9180359840393066</v>
      </c>
      <c r="BC170" s="2">
        <v>8.1218128204345703</v>
      </c>
      <c r="BD170" s="2">
        <v>9.1043529510498047</v>
      </c>
      <c r="BE170" s="2">
        <v>0</v>
      </c>
      <c r="BF170" s="2">
        <v>0</v>
      </c>
      <c r="BG170" s="2">
        <v>0.49153760075569153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3.3081400394439697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4.6782898902893066</v>
      </c>
      <c r="BV170" s="2">
        <v>7.4313979148864746</v>
      </c>
      <c r="BW170" s="2">
        <v>9.2028160095214844</v>
      </c>
      <c r="BX170" s="2">
        <v>0</v>
      </c>
      <c r="BY170" s="2">
        <v>0</v>
      </c>
      <c r="BZ170" s="2">
        <v>3.7834329605102539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568</v>
      </c>
      <c r="D171" s="2" t="s">
        <v>586</v>
      </c>
      <c r="E171" s="2">
        <v>9073</v>
      </c>
      <c r="F171" s="2">
        <v>0</v>
      </c>
      <c r="G171" s="2">
        <v>0</v>
      </c>
      <c r="H171" s="2">
        <v>0</v>
      </c>
      <c r="I171" s="2">
        <v>8213</v>
      </c>
      <c r="J171" s="2">
        <v>0</v>
      </c>
      <c r="K171" s="2">
        <v>0.44495901465415955</v>
      </c>
      <c r="L171" s="2">
        <v>13519</v>
      </c>
      <c r="M171" s="2">
        <v>1</v>
      </c>
      <c r="N171" s="2">
        <v>0.45383670926094055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9435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8126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8.284733772277832</v>
      </c>
      <c r="BA171" s="2">
        <v>9.0369195938110352</v>
      </c>
      <c r="BB171" s="2">
        <v>5.175929069519043</v>
      </c>
      <c r="BC171" s="2">
        <v>8.215611457824707</v>
      </c>
      <c r="BD171" s="2">
        <v>9.414276123046875</v>
      </c>
      <c r="BE171" s="2">
        <v>0</v>
      </c>
      <c r="BF171" s="2">
        <v>0</v>
      </c>
      <c r="BG171" s="2">
        <v>0.75408029556274414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4.5566830635070801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5.6967568397521973</v>
      </c>
      <c r="BV171" s="2">
        <v>7.5099310874938965</v>
      </c>
      <c r="BW171" s="2">
        <v>9.4925146102905273</v>
      </c>
      <c r="BX171" s="2">
        <v>0</v>
      </c>
      <c r="BY171" s="2">
        <v>0</v>
      </c>
      <c r="BZ171" s="2">
        <v>3.8101298809051514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568</v>
      </c>
      <c r="D172" s="2" t="s">
        <v>587</v>
      </c>
      <c r="E172" s="2">
        <v>6456</v>
      </c>
      <c r="F172" s="2">
        <v>0</v>
      </c>
      <c r="G172" s="2">
        <v>0</v>
      </c>
      <c r="H172" s="2">
        <v>0</v>
      </c>
      <c r="I172" s="2">
        <v>8648</v>
      </c>
      <c r="J172" s="2">
        <v>0</v>
      </c>
      <c r="K172" s="2">
        <v>0.4453217089176178</v>
      </c>
      <c r="L172" s="2">
        <v>13632</v>
      </c>
      <c r="M172" s="2">
        <v>1</v>
      </c>
      <c r="N172" s="2">
        <v>0.45361921191215515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8438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6153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8.4957637786865234</v>
      </c>
      <c r="BA172" s="2">
        <v>10.38129997253418</v>
      </c>
      <c r="BB172" s="2">
        <v>5.485692024230957</v>
      </c>
      <c r="BC172" s="2">
        <v>8.2544898986816406</v>
      </c>
      <c r="BD172" s="2">
        <v>9.6123437881469727</v>
      </c>
      <c r="BE172" s="2">
        <v>0</v>
      </c>
      <c r="BF172" s="2">
        <v>0</v>
      </c>
      <c r="BG172" s="2">
        <v>1.1141749620437622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4.8667287826538086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5.9606342315673828</v>
      </c>
      <c r="BV172" s="2">
        <v>7.5578780174255371</v>
      </c>
      <c r="BW172" s="2">
        <v>9.7327308654785156</v>
      </c>
      <c r="BX172" s="2">
        <v>0</v>
      </c>
      <c r="BY172" s="2">
        <v>0</v>
      </c>
      <c r="BZ172" s="2">
        <v>3.6194849014282227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568</v>
      </c>
      <c r="D173" s="2" t="s">
        <v>588</v>
      </c>
      <c r="E173" s="2">
        <v>2911</v>
      </c>
      <c r="F173" s="2">
        <v>0</v>
      </c>
      <c r="G173" s="2">
        <v>0</v>
      </c>
      <c r="H173" s="2">
        <v>0</v>
      </c>
      <c r="I173" s="2">
        <v>8669</v>
      </c>
      <c r="J173" s="2">
        <v>0</v>
      </c>
      <c r="K173" s="2">
        <v>0.44142851233482361</v>
      </c>
      <c r="L173" s="2">
        <v>13524</v>
      </c>
      <c r="M173" s="2">
        <v>1</v>
      </c>
      <c r="N173" s="2">
        <v>0.45296201109886169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9742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2525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8.5333642959594727</v>
      </c>
      <c r="BA173" s="2">
        <v>9.8604602813720703</v>
      </c>
      <c r="BB173" s="2">
        <v>7.535740852355957</v>
      </c>
      <c r="BC173" s="2">
        <v>8.3264961242675781</v>
      </c>
      <c r="BD173" s="2">
        <v>9.0272750854492187</v>
      </c>
      <c r="BE173" s="2">
        <v>0</v>
      </c>
      <c r="BF173" s="2">
        <v>0</v>
      </c>
      <c r="BG173" s="2">
        <v>1.0829169750213623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6.859187126159668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7.6345977783203125</v>
      </c>
      <c r="BV173" s="2">
        <v>7.5936551094055176</v>
      </c>
      <c r="BW173" s="2">
        <v>9.1469917297363281</v>
      </c>
      <c r="BX173" s="2">
        <v>0</v>
      </c>
      <c r="BY173" s="2">
        <v>0</v>
      </c>
      <c r="BZ173" s="2">
        <v>3.005734920501709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568</v>
      </c>
      <c r="D174" s="2" t="s">
        <v>589</v>
      </c>
      <c r="E174" s="2">
        <v>3882</v>
      </c>
      <c r="F174" s="2">
        <v>0</v>
      </c>
      <c r="G174" s="2">
        <v>0</v>
      </c>
      <c r="H174" s="2">
        <v>0</v>
      </c>
      <c r="I174" s="2">
        <v>6451</v>
      </c>
      <c r="J174" s="2">
        <v>0</v>
      </c>
      <c r="K174" s="2">
        <v>0.43420928716659546</v>
      </c>
      <c r="L174" s="2">
        <v>11842</v>
      </c>
      <c r="M174" s="2">
        <v>1</v>
      </c>
      <c r="N174" s="2">
        <v>0.44505751132965088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9762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3537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8.5222864151000977</v>
      </c>
      <c r="BA174" s="2">
        <v>9.897160530090332</v>
      </c>
      <c r="BB174" s="2">
        <v>8.0428953170776367</v>
      </c>
      <c r="BC174" s="2">
        <v>8.4080371856689453</v>
      </c>
      <c r="BD174" s="2">
        <v>8.9471988677978516</v>
      </c>
      <c r="BE174" s="2">
        <v>0</v>
      </c>
      <c r="BF174" s="2">
        <v>0</v>
      </c>
      <c r="BG174" s="2">
        <v>5.3300671577453613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6.9135260581970215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8.2114458084106445</v>
      </c>
      <c r="BV174" s="2">
        <v>7.6957759857177734</v>
      </c>
      <c r="BW174" s="2">
        <v>9.0638198852539062</v>
      </c>
      <c r="BX174" s="2">
        <v>0</v>
      </c>
      <c r="BY174" s="2">
        <v>0</v>
      </c>
      <c r="BZ174" s="2">
        <v>3.7695379257202148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568</v>
      </c>
      <c r="D175" s="2" t="s">
        <v>590</v>
      </c>
      <c r="E175" s="2">
        <v>5804</v>
      </c>
      <c r="F175" s="2">
        <v>0</v>
      </c>
      <c r="G175" s="2">
        <v>0</v>
      </c>
      <c r="H175" s="2">
        <v>0</v>
      </c>
      <c r="I175" s="2">
        <v>6492</v>
      </c>
      <c r="J175" s="2">
        <v>0</v>
      </c>
      <c r="K175" s="2">
        <v>0.36640870571136475</v>
      </c>
      <c r="L175" s="2">
        <v>11497</v>
      </c>
      <c r="M175" s="2">
        <v>1</v>
      </c>
      <c r="N175" s="2">
        <v>0.37371951341629028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10208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5415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8.3874673843383789</v>
      </c>
      <c r="BA175" s="2">
        <v>10.078749656677246</v>
      </c>
      <c r="BB175" s="2">
        <v>8.8200454711914062</v>
      </c>
      <c r="BC175" s="2">
        <v>8.6100196838378906</v>
      </c>
      <c r="BD175" s="2">
        <v>9.1295795440673828</v>
      </c>
      <c r="BE175" s="2">
        <v>0</v>
      </c>
      <c r="BF175" s="2">
        <v>0</v>
      </c>
      <c r="BG175" s="2">
        <v>6.4025521278381348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7.154573917388916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8.461456298828125</v>
      </c>
      <c r="BV175" s="2">
        <v>7.8798079490661621</v>
      </c>
      <c r="BW175" s="2">
        <v>9.2484188079833984</v>
      </c>
      <c r="BX175" s="2">
        <v>0</v>
      </c>
      <c r="BY175" s="2">
        <v>0</v>
      </c>
      <c r="BZ175" s="2">
        <v>2.6325860023498535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568</v>
      </c>
      <c r="D176" s="2" t="s">
        <v>591</v>
      </c>
      <c r="E176" s="2">
        <v>5944</v>
      </c>
      <c r="F176" s="2">
        <v>0</v>
      </c>
      <c r="G176" s="2">
        <v>0</v>
      </c>
      <c r="H176" s="2">
        <v>0</v>
      </c>
      <c r="I176" s="2">
        <v>8776</v>
      </c>
      <c r="J176" s="2">
        <v>0</v>
      </c>
      <c r="K176" s="2">
        <v>0.44328060746192932</v>
      </c>
      <c r="L176" s="2">
        <v>13718</v>
      </c>
      <c r="M176" s="2">
        <v>1</v>
      </c>
      <c r="N176" s="2">
        <v>0.45052400231361389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8664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4468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8.3521270751953125</v>
      </c>
      <c r="BA176" s="2">
        <v>9.5946130752563477</v>
      </c>
      <c r="BB176" s="2">
        <v>6.9571700096130371</v>
      </c>
      <c r="BC176" s="2">
        <v>8.4412250518798828</v>
      </c>
      <c r="BD176" s="2">
        <v>9.1962203979492187</v>
      </c>
      <c r="BE176" s="2">
        <v>0</v>
      </c>
      <c r="BF176" s="2">
        <v>0</v>
      </c>
      <c r="BG176" s="2">
        <v>2.0494179725646973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5.7269139289855957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7.0959811210632324</v>
      </c>
      <c r="BV176" s="2">
        <v>7.718533992767334</v>
      </c>
      <c r="BW176" s="2">
        <v>9.3351612091064453</v>
      </c>
      <c r="BX176" s="2">
        <v>0</v>
      </c>
      <c r="BY176" s="2">
        <v>0</v>
      </c>
      <c r="BZ176" s="2">
        <v>1.0465999841690063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568</v>
      </c>
      <c r="D177" s="2" t="s">
        <v>592</v>
      </c>
      <c r="E177" s="2">
        <v>3096</v>
      </c>
      <c r="F177" s="2">
        <v>0</v>
      </c>
      <c r="G177" s="2">
        <v>0</v>
      </c>
      <c r="H177" s="2">
        <v>0</v>
      </c>
      <c r="I177" s="2">
        <v>8858</v>
      </c>
      <c r="J177" s="2">
        <v>0</v>
      </c>
      <c r="K177" s="2">
        <v>0.43603798747062683</v>
      </c>
      <c r="L177" s="2">
        <v>13619</v>
      </c>
      <c r="M177" s="2">
        <v>1</v>
      </c>
      <c r="N177" s="2">
        <v>0.45050838589668274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8434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1208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8.5048885345458984</v>
      </c>
      <c r="BA177" s="2">
        <v>9.8977413177490234</v>
      </c>
      <c r="BB177" s="2">
        <v>8.3924503326416016</v>
      </c>
      <c r="BC177" s="2">
        <v>8.4073095321655273</v>
      </c>
      <c r="BD177" s="2">
        <v>8.7608537673950195</v>
      </c>
      <c r="BE177" s="2">
        <v>0</v>
      </c>
      <c r="BF177" s="2">
        <v>0</v>
      </c>
      <c r="BG177" s="2">
        <v>2.181351900100708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7.3756389617919922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7.6757721900939941</v>
      </c>
      <c r="BV177" s="2">
        <v>7.635735034942627</v>
      </c>
      <c r="BW177" s="2">
        <v>8.878931999206543</v>
      </c>
      <c r="BX177" s="2">
        <v>0</v>
      </c>
      <c r="BY177" s="2">
        <v>0</v>
      </c>
      <c r="BZ177" s="2">
        <v>1.3463829755783081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568</v>
      </c>
      <c r="D178" s="2" t="s">
        <v>593</v>
      </c>
      <c r="E178" s="2">
        <v>4524</v>
      </c>
      <c r="F178" s="2">
        <v>0</v>
      </c>
      <c r="G178" s="2">
        <v>0</v>
      </c>
      <c r="H178" s="2">
        <v>0</v>
      </c>
      <c r="I178" s="2">
        <v>8649</v>
      </c>
      <c r="J178" s="2">
        <v>0</v>
      </c>
      <c r="K178" s="2">
        <v>0.44026491045951843</v>
      </c>
      <c r="L178" s="2">
        <v>13715</v>
      </c>
      <c r="M178" s="2">
        <v>1</v>
      </c>
      <c r="N178" s="2">
        <v>0.4473172128200531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9779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2937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8.4737997055053711</v>
      </c>
      <c r="BA178" s="2">
        <v>10.190939903259277</v>
      </c>
      <c r="BB178" s="2">
        <v>7.8851351737976074</v>
      </c>
      <c r="BC178" s="2">
        <v>8.3923654556274414</v>
      </c>
      <c r="BD178" s="2">
        <v>9.0351686477661133</v>
      </c>
      <c r="BE178" s="2">
        <v>0</v>
      </c>
      <c r="BF178" s="2">
        <v>0</v>
      </c>
      <c r="BG178" s="2">
        <v>1.5401849746704102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6.5854630470275879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6.1454281806945801</v>
      </c>
      <c r="BV178" s="2">
        <v>7.5302867889404297</v>
      </c>
      <c r="BW178" s="2">
        <v>9.1731491088867187</v>
      </c>
      <c r="BX178" s="2">
        <v>0</v>
      </c>
      <c r="BY178" s="2">
        <v>0</v>
      </c>
      <c r="BZ178" s="2">
        <v>1.6727629899978638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568</v>
      </c>
      <c r="D179" s="2" t="s">
        <v>594</v>
      </c>
      <c r="E179" s="2">
        <v>4741</v>
      </c>
      <c r="F179" s="2">
        <v>0</v>
      </c>
      <c r="G179" s="2">
        <v>0</v>
      </c>
      <c r="H179" s="2">
        <v>0</v>
      </c>
      <c r="I179" s="2">
        <v>8590</v>
      </c>
      <c r="J179" s="2">
        <v>0</v>
      </c>
      <c r="K179" s="2">
        <v>0.44302171468734741</v>
      </c>
      <c r="L179" s="2">
        <v>13696</v>
      </c>
      <c r="M179" s="2">
        <v>1</v>
      </c>
      <c r="N179" s="2">
        <v>0.44811761379241943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8448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4447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8.5348978042602539</v>
      </c>
      <c r="BA179" s="2">
        <v>10.35276985168457</v>
      </c>
      <c r="BB179" s="2">
        <v>5.5334758758544922</v>
      </c>
      <c r="BC179" s="2">
        <v>8.3100166320800781</v>
      </c>
      <c r="BD179" s="2">
        <v>9.8067455291748047</v>
      </c>
      <c r="BE179" s="2">
        <v>0</v>
      </c>
      <c r="BF179" s="2">
        <v>0</v>
      </c>
      <c r="BG179" s="2">
        <v>1.0392730236053467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3.6153619289398193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5.3595690727233887</v>
      </c>
      <c r="BV179" s="2">
        <v>7.5568490028381348</v>
      </c>
      <c r="BW179" s="2">
        <v>9.9306297302246094</v>
      </c>
      <c r="BX179" s="2">
        <v>0</v>
      </c>
      <c r="BY179" s="2">
        <v>0</v>
      </c>
      <c r="BZ179" s="2">
        <v>1.1180160045623779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568</v>
      </c>
      <c r="D180" s="2" t="s">
        <v>595</v>
      </c>
      <c r="E180" s="2">
        <v>2611</v>
      </c>
      <c r="F180" s="2">
        <v>0</v>
      </c>
      <c r="G180" s="2">
        <v>0</v>
      </c>
      <c r="H180" s="2">
        <v>0</v>
      </c>
      <c r="I180" s="2">
        <v>7906</v>
      </c>
      <c r="J180" s="2">
        <v>0</v>
      </c>
      <c r="K180" s="2">
        <v>0.44245830178260803</v>
      </c>
      <c r="L180" s="2">
        <v>13507</v>
      </c>
      <c r="M180" s="2">
        <v>1</v>
      </c>
      <c r="N180" s="2">
        <v>0.44810470938682556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10130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2432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2.8528220653533936</v>
      </c>
      <c r="BA180" s="2">
        <v>3.4710919857025146</v>
      </c>
      <c r="BB180" s="2">
        <v>5.4498448371887207</v>
      </c>
      <c r="BC180" s="2">
        <v>8.2464799880981445</v>
      </c>
      <c r="BD180" s="2">
        <v>10.500789642333984</v>
      </c>
      <c r="BE180" s="2">
        <v>0</v>
      </c>
      <c r="BF180" s="2">
        <v>0</v>
      </c>
      <c r="BG180" s="2">
        <v>1.2564289569854736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3.5392510890960693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6.0724678039550781</v>
      </c>
      <c r="BV180" s="2">
        <v>7.5567588806152344</v>
      </c>
      <c r="BW180" s="2">
        <v>10.556730270385742</v>
      </c>
      <c r="BX180" s="2">
        <v>0</v>
      </c>
      <c r="BY180" s="2">
        <v>0</v>
      </c>
      <c r="BZ180" s="2">
        <v>1.5091819763183594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568</v>
      </c>
      <c r="D181" s="2" t="s">
        <v>596</v>
      </c>
      <c r="E181" s="2">
        <v>3601</v>
      </c>
      <c r="F181" s="2">
        <v>0</v>
      </c>
      <c r="G181" s="2">
        <v>0</v>
      </c>
      <c r="H181" s="2">
        <v>0</v>
      </c>
      <c r="I181" s="2">
        <v>7143</v>
      </c>
      <c r="J181" s="2">
        <v>0</v>
      </c>
      <c r="K181" s="2">
        <v>0.44174009561538696</v>
      </c>
      <c r="L181" s="2">
        <v>13513</v>
      </c>
      <c r="M181" s="2">
        <v>1</v>
      </c>
      <c r="N181" s="2">
        <v>0.44755831360816956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10471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3202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5.1294798851013184</v>
      </c>
      <c r="BC181" s="2">
        <v>8.2692747116088867</v>
      </c>
      <c r="BD181" s="2">
        <v>11.050470352172852</v>
      </c>
      <c r="BE181" s="2">
        <v>0</v>
      </c>
      <c r="BF181" s="2">
        <v>0</v>
      </c>
      <c r="BG181" s="2">
        <v>1.2715200185775757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3.0887188911437988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5.6431679725646973</v>
      </c>
      <c r="BV181" s="2">
        <v>7.596107006072998</v>
      </c>
      <c r="BW181" s="2">
        <v>11.02472972869873</v>
      </c>
      <c r="BX181" s="2">
        <v>0</v>
      </c>
      <c r="BY181" s="2">
        <v>0</v>
      </c>
      <c r="BZ181" s="2">
        <v>1.1339880228042603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568</v>
      </c>
      <c r="D182" s="2" t="s">
        <v>597</v>
      </c>
      <c r="E182" s="2">
        <v>2312</v>
      </c>
      <c r="F182" s="2">
        <v>0</v>
      </c>
      <c r="G182" s="2">
        <v>0</v>
      </c>
      <c r="H182" s="2">
        <v>0</v>
      </c>
      <c r="I182" s="2">
        <v>7405</v>
      </c>
      <c r="J182" s="2">
        <v>0</v>
      </c>
      <c r="K182" s="2">
        <v>0.44210100173950195</v>
      </c>
      <c r="L182" s="2">
        <v>13594</v>
      </c>
      <c r="M182" s="2">
        <v>1</v>
      </c>
      <c r="N182" s="2">
        <v>0.44785359501838684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9033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2134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5.9387388229370117</v>
      </c>
      <c r="BC182" s="2">
        <v>8.2928409576416016</v>
      </c>
      <c r="BD182" s="2">
        <v>11.418600082397461</v>
      </c>
      <c r="BE182" s="2">
        <v>0</v>
      </c>
      <c r="BF182" s="2">
        <v>0</v>
      </c>
      <c r="BG182" s="2">
        <v>1.1460889577865601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4.1922240257263184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6.4186291694641113</v>
      </c>
      <c r="BV182" s="2">
        <v>7.6036782264709473</v>
      </c>
      <c r="BW182" s="2">
        <v>11.371399879455566</v>
      </c>
      <c r="BX182" s="2">
        <v>0</v>
      </c>
      <c r="BY182" s="2">
        <v>0</v>
      </c>
      <c r="BZ182" s="2">
        <v>1.4740309715270996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A183" s="1">
        <v>31</v>
      </c>
      <c r="B183" s="1" t="b">
        <v>0</v>
      </c>
      <c r="C183" s="2" t="s">
        <v>568</v>
      </c>
      <c r="D183" s="2" t="s">
        <v>598</v>
      </c>
      <c r="E183" s="2">
        <v>1913</v>
      </c>
      <c r="F183" s="2">
        <v>0</v>
      </c>
      <c r="G183" s="2">
        <v>0</v>
      </c>
      <c r="H183" s="2">
        <v>0</v>
      </c>
      <c r="I183" s="2">
        <v>7314</v>
      </c>
      <c r="J183" s="2">
        <v>0</v>
      </c>
      <c r="K183" s="2">
        <v>0.44155821204185486</v>
      </c>
      <c r="L183" s="2">
        <v>13725</v>
      </c>
      <c r="M183" s="2">
        <v>1</v>
      </c>
      <c r="N183" s="2">
        <v>0.44745698571205139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9093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1785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6.8841519355773926</v>
      </c>
      <c r="BA183" s="2">
        <v>9.6209878921508789</v>
      </c>
      <c r="BB183" s="2">
        <v>7.2697582244873047</v>
      </c>
      <c r="BC183" s="2">
        <v>8.4059286117553711</v>
      </c>
      <c r="BD183" s="2">
        <v>11.57112979888916</v>
      </c>
      <c r="BE183" s="2">
        <v>0</v>
      </c>
      <c r="BF183" s="2">
        <v>0</v>
      </c>
      <c r="BG183" s="2">
        <v>1.1128180027008057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5.6751117706298828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6.8109960556030273</v>
      </c>
      <c r="BV183" s="2">
        <v>7.6501359939575195</v>
      </c>
      <c r="BW183" s="2">
        <v>11.529529571533203</v>
      </c>
      <c r="BX183" s="2">
        <v>0</v>
      </c>
      <c r="BY183" s="2">
        <v>0</v>
      </c>
      <c r="BZ183" s="2">
        <v>2.2373878955841064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1">
        <v>0</v>
      </c>
      <c r="EH183" s="221">
        <v>0</v>
      </c>
      <c r="EI183" s="221">
        <v>0</v>
      </c>
      <c r="EJ183" s="221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nXhv2AHYS/Vpc1TI3grTXRlAN9b0hD4oWDdF4IlHZq49qAWm6nNbOZjE4do92jO6/TEGE4U9Xozc1lRKXc3+4g==" saltValue="t2SfpNfb9WiOM/+wAX9K8Q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8527</v>
      </c>
      <c r="C5" s="212">
        <f>'Entree-Sortie'!L9</f>
        <v>8.1429176330566406</v>
      </c>
      <c r="D5" s="209">
        <f>'Entree-Sortie'!M9</f>
        <v>9.0508861541748047</v>
      </c>
      <c r="E5" s="212">
        <f>'Mesures file 1'!C9</f>
        <v>1.8551139831542969</v>
      </c>
      <c r="F5" s="212">
        <f>'Mesures file 1'!D9</f>
        <v>8.0025815963745117</v>
      </c>
      <c r="G5" s="212">
        <f>'Mesures file 1'!F9</f>
        <v>1.6389420032501221</v>
      </c>
      <c r="H5" s="208">
        <f>'Mesures file 1'!H9</f>
        <v>175</v>
      </c>
      <c r="I5" s="209">
        <f>'Mesures file 1'!J9</f>
        <v>830</v>
      </c>
      <c r="J5" s="212">
        <f>'Mesures file 2'!C9</f>
        <v>2.3763890266418457</v>
      </c>
      <c r="K5" s="212">
        <f>'Mesures file 2'!D9</f>
        <v>7.2945699691772461</v>
      </c>
      <c r="L5" s="212">
        <f>'Mesures file 2'!F9</f>
        <v>0</v>
      </c>
      <c r="M5" s="208">
        <f>'Mesures file 2'!H9</f>
        <v>180</v>
      </c>
      <c r="N5" s="209">
        <f>'Mesures file 2'!J9</f>
        <v>980</v>
      </c>
      <c r="O5" s="212">
        <f>Process!R8/24</f>
        <v>388.54166666666669</v>
      </c>
      <c r="P5" s="207">
        <f>'HeuresFonctionEQ-quo'!AZ6</f>
        <v>681</v>
      </c>
      <c r="Q5" s="210">
        <f>Process!O8</f>
        <v>7237</v>
      </c>
    </row>
    <row r="6" spans="1:17" ht="14.25">
      <c r="A6" s="229">
        <f>Process!A9</f>
        <v>2</v>
      </c>
      <c r="B6" s="208">
        <f>Process!N9</f>
        <v>8182</v>
      </c>
      <c r="C6" s="212">
        <f>'Entree-Sortie'!L10</f>
        <v>8.4880857467651367</v>
      </c>
      <c r="D6" s="209">
        <f>'Entree-Sortie'!M10</f>
        <v>9.9135341644287109</v>
      </c>
      <c r="E6" s="212">
        <f>'Mesures file 1'!C10</f>
        <v>5.4058737754821777</v>
      </c>
      <c r="F6" s="212">
        <f>'Mesures file 1'!D10</f>
        <v>8.1982240676879883</v>
      </c>
      <c r="G6" s="212">
        <f>'Mesures file 1'!F10</f>
        <v>5.1269869804382324</v>
      </c>
      <c r="H6" s="208">
        <f>'Mesures file 1'!H10</f>
        <v>50</v>
      </c>
      <c r="I6" s="209">
        <f>'Mesures file 1'!J10</f>
        <v>180</v>
      </c>
      <c r="J6" s="212">
        <f>'Mesures file 2'!C10</f>
        <v>5.7628889083862305</v>
      </c>
      <c r="K6" s="212">
        <f>'Mesures file 2'!D10</f>
        <v>7.4586458206176758</v>
      </c>
      <c r="L6" s="212">
        <f>'Mesures file 2'!F10</f>
        <v>0</v>
      </c>
      <c r="M6" s="208">
        <f>'Mesures file 2'!H10</f>
        <v>64</v>
      </c>
      <c r="N6" s="209">
        <f>'Mesures file 2'!J10</f>
        <v>800</v>
      </c>
      <c r="O6" s="212">
        <f>Process!R9/24</f>
        <v>442.08333333333331</v>
      </c>
      <c r="P6" s="207">
        <f>'HeuresFonctionEQ-quo'!AZ7</f>
        <v>727</v>
      </c>
      <c r="Q6" s="210">
        <f>Process!O9</f>
        <v>6875</v>
      </c>
    </row>
    <row r="7" spans="1:17" ht="14.25">
      <c r="A7" s="229">
        <f>Process!A10</f>
        <v>3</v>
      </c>
      <c r="B7" s="208">
        <f>Process!N10</f>
        <v>9560</v>
      </c>
      <c r="C7" s="212">
        <f>'Entree-Sortie'!L11</f>
        <v>8.4270448684692383</v>
      </c>
      <c r="D7" s="209">
        <f>'Entree-Sortie'!M11</f>
        <v>10.250200271606445</v>
      </c>
      <c r="E7" s="212">
        <f>'Mesures file 1'!C11</f>
        <v>5.9310989379882812</v>
      </c>
      <c r="F7" s="212">
        <f>'Mesures file 1'!D11</f>
        <v>8.3181734085083008</v>
      </c>
      <c r="G7" s="212">
        <f>'Mesures file 1'!F11</f>
        <v>5.6691951751708984</v>
      </c>
      <c r="H7" s="208">
        <f>'Mesures file 1'!H11</f>
        <v>0</v>
      </c>
      <c r="I7" s="209">
        <f>'Mesures file 1'!J11</f>
        <v>0</v>
      </c>
      <c r="J7" s="212">
        <f>'Mesures file 2'!C11</f>
        <v>6.1664719581604004</v>
      </c>
      <c r="K7" s="212">
        <f>'Mesures file 2'!D11</f>
        <v>7.567072868347168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384.66666666666669</v>
      </c>
      <c r="P7" s="207">
        <f>'HeuresFonctionEQ-quo'!AZ8</f>
        <v>710</v>
      </c>
      <c r="Q7" s="210">
        <f>Process!O10</f>
        <v>8813</v>
      </c>
    </row>
    <row r="8" spans="1:17" ht="14.25">
      <c r="A8" s="229">
        <f>Process!A11</f>
        <v>4</v>
      </c>
      <c r="B8" s="208">
        <f>Process!N11</f>
        <v>11371</v>
      </c>
      <c r="C8" s="212">
        <f>'Entree-Sortie'!L12</f>
        <v>8.4017114639282227</v>
      </c>
      <c r="D8" s="209">
        <f>'Entree-Sortie'!M12</f>
        <v>9.4893198013305664</v>
      </c>
      <c r="E8" s="212">
        <f>'Mesures file 1'!C12</f>
        <v>8.0115995407104492</v>
      </c>
      <c r="F8" s="212">
        <f>'Mesures file 1'!D12</f>
        <v>8.4349565505981445</v>
      </c>
      <c r="G8" s="212">
        <f>'Mesures file 1'!F12</f>
        <v>7.6639060974121094</v>
      </c>
      <c r="H8" s="208">
        <f>'Mesures file 1'!H12</f>
        <v>0</v>
      </c>
      <c r="I8" s="209">
        <f>'Mesures file 1'!J12</f>
        <v>0</v>
      </c>
      <c r="J8" s="212">
        <f>'Mesures file 2'!C12</f>
        <v>8.0982208251953125</v>
      </c>
      <c r="K8" s="212">
        <f>'Mesures file 2'!D12</f>
        <v>7.6625080108642578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363.5</v>
      </c>
      <c r="P8" s="207">
        <f>'HeuresFonctionEQ-quo'!AZ9</f>
        <v>701</v>
      </c>
      <c r="Q8" s="210">
        <f>Process!O11</f>
        <v>9047</v>
      </c>
    </row>
    <row r="9" spans="1:17" ht="14.25">
      <c r="A9" s="229">
        <f>Process!A12</f>
        <v>5</v>
      </c>
      <c r="B9" s="208">
        <f>Process!N12</f>
        <v>7263</v>
      </c>
      <c r="C9" s="212">
        <f>'Entree-Sortie'!L13</f>
        <v>8.0247488021850586</v>
      </c>
      <c r="D9" s="209">
        <f>'Entree-Sortie'!M13</f>
        <v>8.8480939865112305</v>
      </c>
      <c r="E9" s="212">
        <f>'Mesures file 1'!C13</f>
        <v>9.5823678970336914</v>
      </c>
      <c r="F9" s="212">
        <f>'Mesures file 1'!D13</f>
        <v>8.5284032821655273</v>
      </c>
      <c r="G9" s="212">
        <f>'Mesures file 1'!F13</f>
        <v>9.1832389831542969</v>
      </c>
      <c r="H9" s="208">
        <f>'Mesures file 1'!H13</f>
        <v>25</v>
      </c>
      <c r="I9" s="209">
        <f>'Mesures file 1'!J13</f>
        <v>35</v>
      </c>
      <c r="J9" s="212">
        <f>'Mesures file 2'!C13</f>
        <v>9.4113502502441406</v>
      </c>
      <c r="K9" s="212">
        <f>'Mesures file 2'!D13</f>
        <v>7.7301487922668457</v>
      </c>
      <c r="L9" s="212">
        <f>'Mesures file 2'!F13</f>
        <v>0</v>
      </c>
      <c r="M9" s="208">
        <f>'Mesures file 2'!H13</f>
        <v>18</v>
      </c>
      <c r="N9" s="209">
        <f>'Mesures file 2'!J13</f>
        <v>5</v>
      </c>
      <c r="O9" s="212">
        <f>Process!R12/24</f>
        <v>389.625</v>
      </c>
      <c r="P9" s="207">
        <f>'HeuresFonctionEQ-quo'!AZ10</f>
        <v>711</v>
      </c>
      <c r="Q9" s="210">
        <f>Process!O12</f>
        <v>4909</v>
      </c>
    </row>
    <row r="10" spans="1:17" ht="14.25">
      <c r="A10" s="229">
        <f>Process!A13</f>
        <v>6</v>
      </c>
      <c r="B10" s="208">
        <f>Process!N13</f>
        <v>3289</v>
      </c>
      <c r="C10" s="212">
        <f>'Entree-Sortie'!L14</f>
        <v>7.5731239318847656</v>
      </c>
      <c r="D10" s="209">
        <f>'Entree-Sortie'!M14</f>
        <v>8.9063148498535156</v>
      </c>
      <c r="E10" s="212">
        <f>'Mesures file 1'!C14</f>
        <v>10.9056396484375</v>
      </c>
      <c r="F10" s="212">
        <f>'Mesures file 1'!D14</f>
        <v>8.5542335510253906</v>
      </c>
      <c r="G10" s="212">
        <f>'Mesures file 1'!F14</f>
        <v>10.439290046691895</v>
      </c>
      <c r="H10" s="208">
        <f>'Mesures file 1'!H14</f>
        <v>15</v>
      </c>
      <c r="I10" s="209">
        <f>'Mesures file 1'!J14</f>
        <v>60</v>
      </c>
      <c r="J10" s="212">
        <f>'Mesures file 2'!C14</f>
        <v>10.780940055847168</v>
      </c>
      <c r="K10" s="212">
        <f>'Mesures file 2'!D14</f>
        <v>7.7499570846557617</v>
      </c>
      <c r="L10" s="212">
        <f>'Mesures file 2'!F14</f>
        <v>0</v>
      </c>
      <c r="M10" s="208">
        <f>'Mesures file 2'!H14</f>
        <v>10</v>
      </c>
      <c r="N10" s="209">
        <f>'Mesures file 2'!J14</f>
        <v>0</v>
      </c>
      <c r="O10" s="212">
        <f>Process!R13/24</f>
        <v>314.95833333333331</v>
      </c>
      <c r="P10" s="207">
        <f>'HeuresFonctionEQ-quo'!AZ11</f>
        <v>697</v>
      </c>
      <c r="Q10" s="210">
        <f>Process!O13</f>
        <v>1420</v>
      </c>
    </row>
    <row r="11" spans="1:17" ht="14.25">
      <c r="A11" s="229">
        <f>Process!A14</f>
        <v>7</v>
      </c>
      <c r="B11" s="208">
        <f>Process!N14</f>
        <v>1500</v>
      </c>
      <c r="C11" s="212">
        <f>'Entree-Sortie'!L15</f>
        <v>8.1005916595458984</v>
      </c>
      <c r="D11" s="209">
        <f>'Entree-Sortie'!M15</f>
        <v>9.2732400894165039</v>
      </c>
      <c r="E11" s="212">
        <f>'Mesures file 1'!C15</f>
        <v>11.531829833984375</v>
      </c>
      <c r="F11" s="212">
        <f>'Mesures file 1'!D15</f>
        <v>8.5904006958007813</v>
      </c>
      <c r="G11" s="212">
        <f>'Mesures file 1'!F15</f>
        <v>11.024550437927246</v>
      </c>
      <c r="H11" s="208">
        <f>'Mesures file 1'!H15</f>
        <v>12</v>
      </c>
      <c r="I11" s="209">
        <f>'Mesures file 1'!J15</f>
        <v>9</v>
      </c>
      <c r="J11" s="212">
        <f>'Mesures file 2'!C15</f>
        <v>11.365480422973633</v>
      </c>
      <c r="K11" s="212">
        <f>'Mesures file 2'!D15</f>
        <v>7.7920260429382324</v>
      </c>
      <c r="L11" s="212">
        <f>'Mesures file 2'!F15</f>
        <v>0</v>
      </c>
      <c r="M11" s="208">
        <f>'Mesures file 2'!H15</f>
        <v>8</v>
      </c>
      <c r="N11" s="209">
        <f>'Mesures file 2'!J15</f>
        <v>12</v>
      </c>
      <c r="O11" s="212">
        <f>Process!R14/24</f>
        <v>329.41666666666669</v>
      </c>
      <c r="P11" s="207">
        <f>'HeuresFonctionEQ-quo'!AZ12</f>
        <v>698</v>
      </c>
      <c r="Q11" s="210">
        <f>Process!O14</f>
        <v>985</v>
      </c>
    </row>
    <row r="12" spans="1:17" ht="14.25">
      <c r="A12" s="229">
        <f>Process!A15</f>
        <v>8</v>
      </c>
      <c r="B12" s="208">
        <f>Process!N15</f>
        <v>1160</v>
      </c>
      <c r="C12" s="212">
        <f>'Entree-Sortie'!L16</f>
        <v>8.2375736236572266</v>
      </c>
      <c r="D12" s="209">
        <f>'Entree-Sortie'!M16</f>
        <v>9.4001121520996094</v>
      </c>
      <c r="E12" s="212">
        <f>'Mesures file 1'!C16</f>
        <v>11.9481201171875</v>
      </c>
      <c r="F12" s="212">
        <f>'Mesures file 1'!D16</f>
        <v>8.7107677459716797</v>
      </c>
      <c r="G12" s="212">
        <f>'Mesures file 1'!F16</f>
        <v>11.347909927368164</v>
      </c>
      <c r="H12" s="208">
        <f>'Mesures file 1'!H16</f>
        <v>18</v>
      </c>
      <c r="I12" s="209">
        <f>'Mesures file 1'!J16</f>
        <v>30</v>
      </c>
      <c r="J12" s="212">
        <f>'Mesures file 2'!C16</f>
        <v>11.558839797973633</v>
      </c>
      <c r="K12" s="212">
        <f>'Mesures file 2'!D16</f>
        <v>7.8505740165710449</v>
      </c>
      <c r="L12" s="212">
        <f>'Mesures file 2'!F16</f>
        <v>0</v>
      </c>
      <c r="M12" s="208">
        <f>'Mesures file 2'!H16</f>
        <v>12</v>
      </c>
      <c r="N12" s="209">
        <f>'Mesures file 2'!J16</f>
        <v>35</v>
      </c>
      <c r="O12" s="212">
        <f>Process!R15/24</f>
        <v>384.5</v>
      </c>
      <c r="P12" s="207">
        <f>'HeuresFonctionEQ-quo'!AZ13</f>
        <v>701</v>
      </c>
      <c r="Q12" s="210">
        <f>Process!O15</f>
        <v>208</v>
      </c>
    </row>
    <row r="13" spans="1:17" ht="14.25">
      <c r="A13" s="229">
        <f>Process!A16</f>
        <v>9</v>
      </c>
      <c r="B13" s="208">
        <f>Process!N16</f>
        <v>1823</v>
      </c>
      <c r="C13" s="212">
        <f>'Entree-Sortie'!L17</f>
        <v>8.5002450942993164</v>
      </c>
      <c r="D13" s="209">
        <f>'Entree-Sortie'!M17</f>
        <v>10.398380279541016</v>
      </c>
      <c r="E13" s="212">
        <f>'Mesures file 1'!C17</f>
        <v>12.22566032409668</v>
      </c>
      <c r="F13" s="212">
        <f>'Mesures file 1'!D17</f>
        <v>8.7594871520996094</v>
      </c>
      <c r="G13" s="212">
        <f>'Mesures file 1'!F17</f>
        <v>11.635740280151367</v>
      </c>
      <c r="H13" s="208">
        <f>'Mesures file 1'!H17</f>
        <v>12</v>
      </c>
      <c r="I13" s="209">
        <f>'Mesures file 1'!J17</f>
        <v>26</v>
      </c>
      <c r="J13" s="212">
        <f>'Mesures file 2'!C17</f>
        <v>11.983019828796387</v>
      </c>
      <c r="K13" s="212">
        <f>'Mesures file 2'!D17</f>
        <v>7.9462041854858398</v>
      </c>
      <c r="L13" s="212">
        <f>'Mesures file 2'!F17</f>
        <v>0</v>
      </c>
      <c r="M13" s="208">
        <f>'Mesures file 2'!H17</f>
        <v>9</v>
      </c>
      <c r="N13" s="209">
        <f>'Mesures file 2'!J17</f>
        <v>22</v>
      </c>
      <c r="O13" s="212">
        <f>Process!R16/24</f>
        <v>328.375</v>
      </c>
      <c r="P13" s="207">
        <f>'HeuresFonctionEQ-quo'!AZ14</f>
        <v>669</v>
      </c>
      <c r="Q13" s="210">
        <f>Process!O16</f>
        <v>909</v>
      </c>
    </row>
    <row r="14" spans="1:17" ht="14.25">
      <c r="A14" s="229">
        <f>Process!A17</f>
        <v>10</v>
      </c>
      <c r="B14" s="208">
        <f>Process!N17</f>
        <v>1910</v>
      </c>
      <c r="C14" s="212">
        <f>'Entree-Sortie'!L18</f>
        <v>8.55596923828125</v>
      </c>
      <c r="D14" s="209">
        <f>'Entree-Sortie'!M18</f>
        <v>10.610139846801758</v>
      </c>
      <c r="E14" s="212">
        <f>'Mesures file 1'!C18</f>
        <v>11.54401969909668</v>
      </c>
      <c r="F14" s="212">
        <f>'Mesures file 1'!D18</f>
        <v>8.7031822204589844</v>
      </c>
      <c r="G14" s="212">
        <f>'Mesures file 1'!F18</f>
        <v>11.005720138549805</v>
      </c>
      <c r="H14" s="208">
        <f>'Mesures file 1'!H18</f>
        <v>0</v>
      </c>
      <c r="I14" s="209">
        <f>'Mesures file 1'!J18</f>
        <v>0</v>
      </c>
      <c r="J14" s="212">
        <f>'Mesures file 2'!C18</f>
        <v>11.446120262145996</v>
      </c>
      <c r="K14" s="212">
        <f>'Mesures file 2'!D18</f>
        <v>7.9426479339599609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346.83333333333331</v>
      </c>
      <c r="P14" s="207">
        <f>'HeuresFonctionEQ-quo'!AZ15</f>
        <v>688</v>
      </c>
      <c r="Q14" s="210">
        <f>Process!O17</f>
        <v>1409</v>
      </c>
    </row>
    <row r="15" spans="1:17" ht="14.25">
      <c r="A15" s="229">
        <f>Process!A18</f>
        <v>11</v>
      </c>
      <c r="B15" s="208">
        <f>Process!N18</f>
        <v>2276</v>
      </c>
      <c r="C15" s="212">
        <f>'Entree-Sortie'!L19</f>
        <v>8.4895744323730469</v>
      </c>
      <c r="D15" s="209">
        <f>'Entree-Sortie'!M19</f>
        <v>10.679530143737793</v>
      </c>
      <c r="E15" s="212">
        <f>'Mesures file 1'!C19</f>
        <v>11.454950332641602</v>
      </c>
      <c r="F15" s="212">
        <f>'Mesures file 1'!D19</f>
        <v>8.6982183456420898</v>
      </c>
      <c r="G15" s="212">
        <f>'Mesures file 1'!F19</f>
        <v>10.881019592285156</v>
      </c>
      <c r="H15" s="208">
        <f>'Mesures file 1'!H19</f>
        <v>0</v>
      </c>
      <c r="I15" s="209">
        <f>'Mesures file 1'!J19</f>
        <v>0</v>
      </c>
      <c r="J15" s="212">
        <f>'Mesures file 2'!C19</f>
        <v>11.297450065612793</v>
      </c>
      <c r="K15" s="212">
        <f>'Mesures file 2'!D19</f>
        <v>7.939298152923584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354.95833333333331</v>
      </c>
      <c r="P15" s="207">
        <f>'HeuresFonctionEQ-quo'!AZ16</f>
        <v>677</v>
      </c>
      <c r="Q15" s="210">
        <f>Process!O18</f>
        <v>1715</v>
      </c>
    </row>
    <row r="16" spans="1:17" ht="14.25">
      <c r="A16" s="229">
        <f>Process!A19</f>
        <v>12</v>
      </c>
      <c r="B16" s="208">
        <f>Process!N19</f>
        <v>5756</v>
      </c>
      <c r="C16" s="212">
        <f>'Entree-Sortie'!L20</f>
        <v>8.4958791732788086</v>
      </c>
      <c r="D16" s="209">
        <f>'Entree-Sortie'!M20</f>
        <v>10.760580062866211</v>
      </c>
      <c r="E16" s="212">
        <f>'Mesures file 1'!C20</f>
        <v>10.749259948730469</v>
      </c>
      <c r="F16" s="212">
        <f>'Mesures file 1'!D20</f>
        <v>8.7167625427246094</v>
      </c>
      <c r="G16" s="212">
        <f>'Mesures file 1'!F20</f>
        <v>10.135700225830078</v>
      </c>
      <c r="H16" s="208">
        <f>'Mesures file 1'!H20</f>
        <v>12</v>
      </c>
      <c r="I16" s="209">
        <f>'Mesures file 1'!J20</f>
        <v>21</v>
      </c>
      <c r="J16" s="212">
        <f>'Mesures file 2'!C20</f>
        <v>10.669839859008789</v>
      </c>
      <c r="K16" s="212">
        <f>'Mesures file 2'!D20</f>
        <v>7.9883761405944824</v>
      </c>
      <c r="L16" s="212">
        <f>'Mesures file 2'!F20</f>
        <v>0</v>
      </c>
      <c r="M16" s="208">
        <f>'Mesures file 2'!H20</f>
        <v>11</v>
      </c>
      <c r="N16" s="209">
        <f>'Mesures file 2'!J20</f>
        <v>23</v>
      </c>
      <c r="O16" s="212">
        <f>Process!R19/24</f>
        <v>375.75</v>
      </c>
      <c r="P16" s="207">
        <f>'HeuresFonctionEQ-quo'!AZ17</f>
        <v>692</v>
      </c>
      <c r="Q16" s="210">
        <f>Process!O19</f>
        <v>5401</v>
      </c>
    </row>
    <row r="17" spans="1:17" ht="14.25">
      <c r="A17" s="229">
        <f>Process!A20</f>
        <v>13</v>
      </c>
      <c r="B17" s="208">
        <f>Process!N20</f>
        <v>6986</v>
      </c>
      <c r="C17" s="212">
        <f>'Entree-Sortie'!L21</f>
        <v>8.2298479080200195</v>
      </c>
      <c r="D17" s="209">
        <f>'Entree-Sortie'!M21</f>
        <v>10.697389602661133</v>
      </c>
      <c r="E17" s="212">
        <f>'Mesures file 1'!C21</f>
        <v>6.4090371131896973</v>
      </c>
      <c r="F17" s="212">
        <f>'Mesures file 1'!D21</f>
        <v>8.4895658493041992</v>
      </c>
      <c r="G17" s="212">
        <f>'Mesures file 1'!F21</f>
        <v>5.8781242370605469</v>
      </c>
      <c r="H17" s="208">
        <f>'Mesures file 1'!H21</f>
        <v>15</v>
      </c>
      <c r="I17" s="209">
        <f>'Mesures file 1'!J21</f>
        <v>17</v>
      </c>
      <c r="J17" s="212">
        <f>'Mesures file 2'!C21</f>
        <v>7.4413461685180664</v>
      </c>
      <c r="K17" s="212">
        <f>'Mesures file 2'!D21</f>
        <v>7.8482918739318848</v>
      </c>
      <c r="L17" s="212">
        <f>'Mesures file 2'!F21</f>
        <v>0</v>
      </c>
      <c r="M17" s="208">
        <f>'Mesures file 2'!H21</f>
        <v>13</v>
      </c>
      <c r="N17" s="209">
        <f>'Mesures file 2'!J21</f>
        <v>8</v>
      </c>
      <c r="O17" s="212">
        <f>Process!R20/24</f>
        <v>386.16666666666669</v>
      </c>
      <c r="P17" s="207">
        <f>'HeuresFonctionEQ-quo'!AZ18</f>
        <v>872</v>
      </c>
      <c r="Q17" s="210">
        <f>Process!O20</f>
        <v>6677</v>
      </c>
    </row>
    <row r="18" spans="1:17" ht="14.25">
      <c r="A18" s="229">
        <f>Process!A21</f>
        <v>14</v>
      </c>
      <c r="B18" s="208">
        <f>Process!N21</f>
        <v>6830</v>
      </c>
      <c r="C18" s="212">
        <f>'Entree-Sortie'!L22</f>
        <v>8.2882041931152344</v>
      </c>
      <c r="D18" s="209">
        <f>'Entree-Sortie'!M22</f>
        <v>10.877880096435547</v>
      </c>
      <c r="E18" s="212">
        <f>'Mesures file 1'!C22</f>
        <v>1.6322979927062988</v>
      </c>
      <c r="F18" s="212">
        <f>'Mesures file 1'!D22</f>
        <v>8.0719642639160156</v>
      </c>
      <c r="G18" s="212">
        <f>'Mesures file 1'!F22</f>
        <v>1.2304019927978516</v>
      </c>
      <c r="H18" s="208">
        <f>'Mesures file 1'!H22</f>
        <v>120</v>
      </c>
      <c r="I18" s="209">
        <f>'Mesures file 1'!J22</f>
        <v>310</v>
      </c>
      <c r="J18" s="212">
        <f>'Mesures file 2'!C22</f>
        <v>2.3218050003051758</v>
      </c>
      <c r="K18" s="212">
        <f>'Mesures file 2'!D22</f>
        <v>7.4288687705993652</v>
      </c>
      <c r="L18" s="212">
        <f>'Mesures file 2'!F22</f>
        <v>0</v>
      </c>
      <c r="M18" s="208">
        <f>'Mesures file 2'!H22</f>
        <v>140</v>
      </c>
      <c r="N18" s="209">
        <f>'Mesures file 2'!J22</f>
        <v>220</v>
      </c>
      <c r="O18" s="212">
        <f>Process!R21/24</f>
        <v>391.54166666666669</v>
      </c>
      <c r="P18" s="207">
        <f>'HeuresFonctionEQ-quo'!AZ19</f>
        <v>1334</v>
      </c>
      <c r="Q18" s="210">
        <f>Process!O21</f>
        <v>6531</v>
      </c>
    </row>
    <row r="19" spans="1:17" ht="14.25">
      <c r="A19" s="229">
        <f>Process!A22</f>
        <v>15</v>
      </c>
      <c r="B19" s="208">
        <f>Process!N22</f>
        <v>8275</v>
      </c>
      <c r="C19" s="212">
        <f>'Entree-Sortie'!L23</f>
        <v>8.4529409408569336</v>
      </c>
      <c r="D19" s="209">
        <f>'Entree-Sortie'!M23</f>
        <v>11.019069671630859</v>
      </c>
      <c r="E19" s="212">
        <f>'Mesures file 1'!C23</f>
        <v>0.81605732440948486</v>
      </c>
      <c r="F19" s="212">
        <f>'Mesures file 1'!D23</f>
        <v>8.017120361328125</v>
      </c>
      <c r="G19" s="212">
        <f>'Mesures file 1'!F23</f>
        <v>0.47747808694839478</v>
      </c>
      <c r="H19" s="208">
        <f>'Mesures file 1'!H23</f>
        <v>200</v>
      </c>
      <c r="I19" s="209">
        <f>'Mesures file 1'!J23</f>
        <v>700</v>
      </c>
      <c r="J19" s="212">
        <f>'Mesures file 2'!C23</f>
        <v>0.79744678735733032</v>
      </c>
      <c r="K19" s="212">
        <f>'Mesures file 2'!D23</f>
        <v>7.3318610191345215</v>
      </c>
      <c r="L19" s="212">
        <f>'Mesures file 2'!F23</f>
        <v>0</v>
      </c>
      <c r="M19" s="208">
        <f>'Mesures file 2'!H23</f>
        <v>200</v>
      </c>
      <c r="N19" s="209">
        <f>'Mesures file 2'!J23</f>
        <v>230</v>
      </c>
      <c r="O19" s="212">
        <f>Process!R22/24</f>
        <v>369.29166666666669</v>
      </c>
      <c r="P19" s="207">
        <f>'HeuresFonctionEQ-quo'!AZ20</f>
        <v>986</v>
      </c>
      <c r="Q19" s="210">
        <f>Process!O22</f>
        <v>7422</v>
      </c>
    </row>
    <row r="20" spans="1:17" ht="14.25">
      <c r="A20" s="229">
        <f>Process!A23</f>
        <v>16</v>
      </c>
      <c r="B20" s="208">
        <f>Process!N23</f>
        <v>8690</v>
      </c>
      <c r="C20" s="212">
        <f>'Entree-Sortie'!L24</f>
        <v>8.5494041442871094</v>
      </c>
      <c r="D20" s="209">
        <f>'Entree-Sortie'!M24</f>
        <v>10.821559906005859</v>
      </c>
      <c r="E20" s="212">
        <f>'Mesures file 1'!C24</f>
        <v>1.0114729404449463</v>
      </c>
      <c r="F20" s="212">
        <f>'Mesures file 1'!D24</f>
        <v>7.9900860786437988</v>
      </c>
      <c r="G20" s="212">
        <f>'Mesures file 1'!F24</f>
        <v>0.64535558223724365</v>
      </c>
      <c r="H20" s="208">
        <f>'Mesures file 1'!H24</f>
        <v>240</v>
      </c>
      <c r="I20" s="209">
        <f>'Mesures file 1'!J24</f>
        <v>760</v>
      </c>
      <c r="J20" s="212">
        <f>'Mesures file 2'!C24</f>
        <v>1.6186369657516479</v>
      </c>
      <c r="K20" s="212">
        <f>'Mesures file 2'!D24</f>
        <v>7.3108701705932617</v>
      </c>
      <c r="L20" s="212">
        <f>'Mesures file 2'!F24</f>
        <v>0</v>
      </c>
      <c r="M20" s="208">
        <f>'Mesures file 2'!H24</f>
        <v>200</v>
      </c>
      <c r="N20" s="209">
        <f>'Mesures file 2'!J24</f>
        <v>770</v>
      </c>
      <c r="O20" s="212">
        <f>Process!R23/24</f>
        <v>327.79166666666669</v>
      </c>
      <c r="P20" s="207">
        <f>'HeuresFonctionEQ-quo'!AZ21</f>
        <v>766</v>
      </c>
      <c r="Q20" s="210">
        <f>Process!O23</f>
        <v>7606</v>
      </c>
    </row>
    <row r="21" spans="1:17" ht="14.25">
      <c r="A21" s="229">
        <f>Process!A24</f>
        <v>17</v>
      </c>
      <c r="B21" s="208">
        <f>Process!N24</f>
        <v>7134</v>
      </c>
      <c r="C21" s="212">
        <f>'Entree-Sortie'!L25</f>
        <v>8.5300941467285156</v>
      </c>
      <c r="D21" s="209">
        <f>'Entree-Sortie'!M25</f>
        <v>10.156789779663086</v>
      </c>
      <c r="E21" s="212">
        <f>'Mesures file 1'!C25</f>
        <v>2.8398580551147461</v>
      </c>
      <c r="F21" s="212">
        <f>'Mesures file 1'!D25</f>
        <v>8.0874567031860352</v>
      </c>
      <c r="G21" s="212">
        <f>'Mesures file 1'!F25</f>
        <v>2.4651319980621338</v>
      </c>
      <c r="H21" s="208">
        <f>'Mesures file 1'!H25</f>
        <v>0</v>
      </c>
      <c r="I21" s="209">
        <f>'Mesures file 1'!J25</f>
        <v>0</v>
      </c>
      <c r="J21" s="212">
        <f>'Mesures file 2'!C25</f>
        <v>4.0398249626159668</v>
      </c>
      <c r="K21" s="212">
        <f>'Mesures file 2'!D25</f>
        <v>7.4115400314331055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340.20833333333331</v>
      </c>
      <c r="P21" s="207">
        <f>'HeuresFonctionEQ-quo'!AZ22</f>
        <v>700</v>
      </c>
      <c r="Q21" s="210">
        <f>Process!O24</f>
        <v>6896</v>
      </c>
    </row>
    <row r="22" spans="1:17" ht="14.25">
      <c r="A22" s="229">
        <f>Process!A25</f>
        <v>18</v>
      </c>
      <c r="B22" s="208">
        <f>Process!N25</f>
        <v>10312</v>
      </c>
      <c r="C22" s="212">
        <f>'Entree-Sortie'!L26</f>
        <v>8.2145137786865234</v>
      </c>
      <c r="D22" s="209">
        <f>'Entree-Sortie'!M26</f>
        <v>8.4339427947998047</v>
      </c>
      <c r="E22" s="212">
        <f>'Mesures file 1'!C26</f>
        <v>3.9180359840393066</v>
      </c>
      <c r="F22" s="212">
        <f>'Mesures file 1'!D26</f>
        <v>8.1218128204345703</v>
      </c>
      <c r="G22" s="212">
        <f>'Mesures file 1'!F26</f>
        <v>3.3081400394439697</v>
      </c>
      <c r="H22" s="208">
        <f>'Mesures file 1'!H26</f>
        <v>0</v>
      </c>
      <c r="I22" s="209">
        <f>'Mesures file 1'!J26</f>
        <v>0</v>
      </c>
      <c r="J22" s="212">
        <f>'Mesures file 2'!C26</f>
        <v>4.6782898902893066</v>
      </c>
      <c r="K22" s="212">
        <f>'Mesures file 2'!D26</f>
        <v>7.4313979148864746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344.83333333333331</v>
      </c>
      <c r="P22" s="207">
        <f>'HeuresFonctionEQ-quo'!AZ23</f>
        <v>703</v>
      </c>
      <c r="Q22" s="210">
        <f>Process!O25</f>
        <v>8925</v>
      </c>
    </row>
    <row r="23" spans="1:17" ht="14.25">
      <c r="A23" s="229">
        <f>Process!A26</f>
        <v>19</v>
      </c>
      <c r="B23" s="208">
        <f>Process!N26</f>
        <v>9073</v>
      </c>
      <c r="C23" s="212">
        <f>'Entree-Sortie'!L27</f>
        <v>8.284733772277832</v>
      </c>
      <c r="D23" s="209">
        <f>'Entree-Sortie'!M27</f>
        <v>9.0369195938110352</v>
      </c>
      <c r="E23" s="212">
        <f>'Mesures file 1'!C27</f>
        <v>5.175929069519043</v>
      </c>
      <c r="F23" s="212">
        <f>'Mesures file 1'!D27</f>
        <v>8.215611457824707</v>
      </c>
      <c r="G23" s="212">
        <f>'Mesures file 1'!F27</f>
        <v>4.5566830635070801</v>
      </c>
      <c r="H23" s="208">
        <f>'Mesures file 1'!H27</f>
        <v>76</v>
      </c>
      <c r="I23" s="209">
        <f>'Mesures file 1'!J27</f>
        <v>420</v>
      </c>
      <c r="J23" s="212">
        <f>'Mesures file 2'!C27</f>
        <v>5.6967568397521973</v>
      </c>
      <c r="K23" s="212">
        <f>'Mesures file 2'!D27</f>
        <v>7.5099310874938965</v>
      </c>
      <c r="L23" s="212">
        <f>'Mesures file 2'!F27</f>
        <v>0</v>
      </c>
      <c r="M23" s="208">
        <f>'Mesures file 2'!H27</f>
        <v>35</v>
      </c>
      <c r="N23" s="209">
        <f>'Mesures file 2'!J27</f>
        <v>160</v>
      </c>
      <c r="O23" s="212">
        <f>Process!R26/24</f>
        <v>393.125</v>
      </c>
      <c r="P23" s="207">
        <f>'HeuresFonctionEQ-quo'!AZ24</f>
        <v>706</v>
      </c>
      <c r="Q23" s="210">
        <f>Process!O26</f>
        <v>8126</v>
      </c>
    </row>
    <row r="24" spans="1:17" ht="14.25">
      <c r="A24" s="229">
        <f>Process!A27</f>
        <v>20</v>
      </c>
      <c r="B24" s="208">
        <f>Process!N27</f>
        <v>6456</v>
      </c>
      <c r="C24" s="212">
        <f>'Entree-Sortie'!L28</f>
        <v>8.4957637786865234</v>
      </c>
      <c r="D24" s="209">
        <f>'Entree-Sortie'!M28</f>
        <v>10.38129997253418</v>
      </c>
      <c r="E24" s="212">
        <f>'Mesures file 1'!C28</f>
        <v>5.485692024230957</v>
      </c>
      <c r="F24" s="212">
        <f>'Mesures file 1'!D28</f>
        <v>8.2544898986816406</v>
      </c>
      <c r="G24" s="212">
        <f>'Mesures file 1'!F28</f>
        <v>4.8667287826538086</v>
      </c>
      <c r="H24" s="208">
        <f>'Mesures file 1'!H28</f>
        <v>40</v>
      </c>
      <c r="I24" s="209">
        <f>'Mesures file 1'!J28</f>
        <v>250</v>
      </c>
      <c r="J24" s="212">
        <f>'Mesures file 2'!C28</f>
        <v>5.9606342315673828</v>
      </c>
      <c r="K24" s="212">
        <f>'Mesures file 2'!D28</f>
        <v>7.5578780174255371</v>
      </c>
      <c r="L24" s="212">
        <f>'Mesures file 2'!F28</f>
        <v>0</v>
      </c>
      <c r="M24" s="208">
        <f>'Mesures file 2'!H28</f>
        <v>50</v>
      </c>
      <c r="N24" s="209">
        <f>'Mesures file 2'!J28</f>
        <v>110</v>
      </c>
      <c r="O24" s="212">
        <f>Process!R27/24</f>
        <v>351.58333333333331</v>
      </c>
      <c r="P24" s="207">
        <f>'HeuresFonctionEQ-quo'!AZ25</f>
        <v>691</v>
      </c>
      <c r="Q24" s="210">
        <f>Process!O27</f>
        <v>6153</v>
      </c>
    </row>
    <row r="25" spans="1:17" ht="14.25">
      <c r="A25" s="229">
        <f>Process!A28</f>
        <v>21</v>
      </c>
      <c r="B25" s="208">
        <f>Process!N28</f>
        <v>2911</v>
      </c>
      <c r="C25" s="212">
        <f>'Entree-Sortie'!L29</f>
        <v>8.5333642959594727</v>
      </c>
      <c r="D25" s="209">
        <f>'Entree-Sortie'!M29</f>
        <v>9.8604602813720703</v>
      </c>
      <c r="E25" s="212">
        <f>'Mesures file 1'!C29</f>
        <v>7.535740852355957</v>
      </c>
      <c r="F25" s="212">
        <f>'Mesures file 1'!D29</f>
        <v>8.3264961242675781</v>
      </c>
      <c r="G25" s="212">
        <f>'Mesures file 1'!F29</f>
        <v>6.859187126159668</v>
      </c>
      <c r="H25" s="208">
        <f>'Mesures file 1'!H29</f>
        <v>30</v>
      </c>
      <c r="I25" s="209">
        <f>'Mesures file 1'!J29</f>
        <v>150</v>
      </c>
      <c r="J25" s="212">
        <f>'Mesures file 2'!C29</f>
        <v>7.6345977783203125</v>
      </c>
      <c r="K25" s="212">
        <f>'Mesures file 2'!D29</f>
        <v>7.5936551094055176</v>
      </c>
      <c r="L25" s="212">
        <f>'Mesures file 2'!F29</f>
        <v>0</v>
      </c>
      <c r="M25" s="208">
        <f>'Mesures file 2'!H29</f>
        <v>48</v>
      </c>
      <c r="N25" s="209">
        <f>'Mesures file 2'!J29</f>
        <v>220</v>
      </c>
      <c r="O25" s="212">
        <f>Process!R28/24</f>
        <v>405.91666666666669</v>
      </c>
      <c r="P25" s="207">
        <f>'HeuresFonctionEQ-quo'!AZ26</f>
        <v>740</v>
      </c>
      <c r="Q25" s="210">
        <f>Process!O28</f>
        <v>2525</v>
      </c>
    </row>
    <row r="26" spans="1:17" ht="14.25">
      <c r="A26" s="229">
        <f>Process!A29</f>
        <v>22</v>
      </c>
      <c r="B26" s="208">
        <f>Process!N29</f>
        <v>3882</v>
      </c>
      <c r="C26" s="212">
        <f>'Entree-Sortie'!L30</f>
        <v>8.5222864151000977</v>
      </c>
      <c r="D26" s="209">
        <f>'Entree-Sortie'!M30</f>
        <v>9.897160530090332</v>
      </c>
      <c r="E26" s="212">
        <f>'Mesures file 1'!C30</f>
        <v>8.0428953170776367</v>
      </c>
      <c r="F26" s="212">
        <f>'Mesures file 1'!D30</f>
        <v>8.4080371856689453</v>
      </c>
      <c r="G26" s="212">
        <f>'Mesures file 1'!F30</f>
        <v>6.9135260581970215</v>
      </c>
      <c r="H26" s="208">
        <f>'Mesures file 1'!H30</f>
        <v>36</v>
      </c>
      <c r="I26" s="209">
        <f>'Mesures file 1'!J30</f>
        <v>200</v>
      </c>
      <c r="J26" s="212">
        <f>'Mesures file 2'!C30</f>
        <v>8.2114458084106445</v>
      </c>
      <c r="K26" s="212">
        <f>'Mesures file 2'!D30</f>
        <v>7.6957759857177734</v>
      </c>
      <c r="L26" s="212">
        <f>'Mesures file 2'!F30</f>
        <v>0</v>
      </c>
      <c r="M26" s="208">
        <f>'Mesures file 2'!H30</f>
        <v>38</v>
      </c>
      <c r="N26" s="209">
        <f>'Mesures file 2'!J30</f>
        <v>60</v>
      </c>
      <c r="O26" s="212">
        <f>Process!R29/24</f>
        <v>406.75</v>
      </c>
      <c r="P26" s="207">
        <f>'HeuresFonctionEQ-quo'!AZ27</f>
        <v>547</v>
      </c>
      <c r="Q26" s="210">
        <f>Process!O29</f>
        <v>3537</v>
      </c>
    </row>
    <row r="27" spans="1:17" ht="14.25">
      <c r="A27" s="229">
        <f>Process!A30</f>
        <v>23</v>
      </c>
      <c r="B27" s="208">
        <f>Process!N30</f>
        <v>5804</v>
      </c>
      <c r="C27" s="212">
        <f>'Entree-Sortie'!L31</f>
        <v>8.3874673843383789</v>
      </c>
      <c r="D27" s="209">
        <f>'Entree-Sortie'!M31</f>
        <v>10.078749656677246</v>
      </c>
      <c r="E27" s="212">
        <f>'Mesures file 1'!C31</f>
        <v>8.8200454711914062</v>
      </c>
      <c r="F27" s="212">
        <f>'Mesures file 1'!D31</f>
        <v>8.6100196838378906</v>
      </c>
      <c r="G27" s="212">
        <f>'Mesures file 1'!F31</f>
        <v>7.154573917388916</v>
      </c>
      <c r="H27" s="208">
        <f>'Mesures file 1'!H31</f>
        <v>38</v>
      </c>
      <c r="I27" s="209">
        <f>'Mesures file 1'!J31</f>
        <v>78</v>
      </c>
      <c r="J27" s="212">
        <f>'Mesures file 2'!C31</f>
        <v>8.461456298828125</v>
      </c>
      <c r="K27" s="212">
        <f>'Mesures file 2'!D31</f>
        <v>7.8798079490661621</v>
      </c>
      <c r="L27" s="212">
        <f>'Mesures file 2'!F31</f>
        <v>0</v>
      </c>
      <c r="M27" s="208">
        <f>'Mesures file 2'!H31</f>
        <v>40</v>
      </c>
      <c r="N27" s="209">
        <f>'Mesures file 2'!J31</f>
        <v>76</v>
      </c>
      <c r="O27" s="212">
        <f>Process!R30/24</f>
        <v>425.33333333333331</v>
      </c>
      <c r="P27" s="207">
        <f>'HeuresFonctionEQ-quo'!AZ28</f>
        <v>670</v>
      </c>
      <c r="Q27" s="210">
        <f>Process!O30</f>
        <v>5415</v>
      </c>
    </row>
    <row r="28" spans="1:17" ht="14.25">
      <c r="A28" s="229">
        <f>Process!A31</f>
        <v>24</v>
      </c>
      <c r="B28" s="208">
        <f>Process!N31</f>
        <v>5944</v>
      </c>
      <c r="C28" s="212">
        <f>'Entree-Sortie'!L32</f>
        <v>8.3521270751953125</v>
      </c>
      <c r="D28" s="209">
        <f>'Entree-Sortie'!M32</f>
        <v>9.5946130752563477</v>
      </c>
      <c r="E28" s="212">
        <f>'Mesures file 1'!C32</f>
        <v>6.9571700096130371</v>
      </c>
      <c r="F28" s="212">
        <f>'Mesures file 1'!D32</f>
        <v>8.4412250518798828</v>
      </c>
      <c r="G28" s="212">
        <f>'Mesures file 1'!F32</f>
        <v>5.7269139289855957</v>
      </c>
      <c r="H28" s="208">
        <f>'Mesures file 1'!H32</f>
        <v>0</v>
      </c>
      <c r="I28" s="209">
        <f>'Mesures file 1'!J32</f>
        <v>0</v>
      </c>
      <c r="J28" s="212">
        <f>'Mesures file 2'!C32</f>
        <v>7.0959811210632324</v>
      </c>
      <c r="K28" s="212">
        <f>'Mesures file 2'!D32</f>
        <v>7.718533992767334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361</v>
      </c>
      <c r="P28" s="207">
        <f>'HeuresFonctionEQ-quo'!AZ29</f>
        <v>668</v>
      </c>
      <c r="Q28" s="210">
        <f>Process!O31</f>
        <v>4468</v>
      </c>
    </row>
    <row r="29" spans="1:17" ht="14.25">
      <c r="A29" s="229">
        <f>Process!A32</f>
        <v>25</v>
      </c>
      <c r="B29" s="208">
        <f>Process!N32</f>
        <v>3096</v>
      </c>
      <c r="C29" s="212">
        <f>'Entree-Sortie'!L33</f>
        <v>8.5048885345458984</v>
      </c>
      <c r="D29" s="209">
        <f>'Entree-Sortie'!M33</f>
        <v>9.8977413177490234</v>
      </c>
      <c r="E29" s="212">
        <f>'Mesures file 1'!C33</f>
        <v>8.3924503326416016</v>
      </c>
      <c r="F29" s="212">
        <f>'Mesures file 1'!D33</f>
        <v>8.4073095321655273</v>
      </c>
      <c r="G29" s="212">
        <f>'Mesures file 1'!F33</f>
        <v>7.3756389617919922</v>
      </c>
      <c r="H29" s="208">
        <f>'Mesures file 1'!H33</f>
        <v>0</v>
      </c>
      <c r="I29" s="209">
        <f>'Mesures file 1'!J33</f>
        <v>0</v>
      </c>
      <c r="J29" s="212">
        <f>'Mesures file 2'!C33</f>
        <v>7.6757721900939941</v>
      </c>
      <c r="K29" s="212">
        <f>'Mesures file 2'!D33</f>
        <v>7.635735034942627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351.41666666666669</v>
      </c>
      <c r="P29" s="207">
        <f>'HeuresFonctionEQ-quo'!AZ30</f>
        <v>688</v>
      </c>
      <c r="Q29" s="210">
        <f>Process!O32</f>
        <v>1208</v>
      </c>
    </row>
    <row r="30" spans="1:17" ht="14.25">
      <c r="A30" s="229">
        <f>Process!A33</f>
        <v>26</v>
      </c>
      <c r="B30" s="208">
        <f>Process!N33</f>
        <v>4524</v>
      </c>
      <c r="C30" s="212">
        <f>'Entree-Sortie'!L34</f>
        <v>8.4737997055053711</v>
      </c>
      <c r="D30" s="209">
        <f>'Entree-Sortie'!M34</f>
        <v>10.190939903259277</v>
      </c>
      <c r="E30" s="212">
        <f>'Mesures file 1'!C34</f>
        <v>7.8851351737976074</v>
      </c>
      <c r="F30" s="212">
        <f>'Mesures file 1'!D34</f>
        <v>8.3923654556274414</v>
      </c>
      <c r="G30" s="212">
        <f>'Mesures file 1'!F34</f>
        <v>6.5854630470275879</v>
      </c>
      <c r="H30" s="208">
        <f>'Mesures file 1'!H34</f>
        <v>48</v>
      </c>
      <c r="I30" s="209">
        <f>'Mesures file 1'!J34</f>
        <v>140</v>
      </c>
      <c r="J30" s="212">
        <f>'Mesures file 2'!C34</f>
        <v>6.1454281806945801</v>
      </c>
      <c r="K30" s="212">
        <f>'Mesures file 2'!D34</f>
        <v>7.5302867889404297</v>
      </c>
      <c r="L30" s="212">
        <f>'Mesures file 2'!F34</f>
        <v>0</v>
      </c>
      <c r="M30" s="208">
        <f>'Mesures file 2'!H34</f>
        <v>60</v>
      </c>
      <c r="N30" s="209">
        <f>'Mesures file 2'!J34</f>
        <v>50</v>
      </c>
      <c r="O30" s="212">
        <f>Process!R33/24</f>
        <v>407.45833333333331</v>
      </c>
      <c r="P30" s="207">
        <f>'HeuresFonctionEQ-quo'!AZ31</f>
        <v>701</v>
      </c>
      <c r="Q30" s="210">
        <f>Process!O33</f>
        <v>2937</v>
      </c>
    </row>
    <row r="31" spans="1:17" ht="14.25">
      <c r="A31" s="229">
        <f>Process!A34</f>
        <v>27</v>
      </c>
      <c r="B31" s="208">
        <f>Process!N34</f>
        <v>4741</v>
      </c>
      <c r="C31" s="212">
        <f>'Entree-Sortie'!L35</f>
        <v>8.5348978042602539</v>
      </c>
      <c r="D31" s="209">
        <f>'Entree-Sortie'!M35</f>
        <v>10.35276985168457</v>
      </c>
      <c r="E31" s="212">
        <f>'Mesures file 1'!C35</f>
        <v>5.5334758758544922</v>
      </c>
      <c r="F31" s="212">
        <f>'Mesures file 1'!D35</f>
        <v>8.3100166320800781</v>
      </c>
      <c r="G31" s="212">
        <f>'Mesures file 1'!F35</f>
        <v>3.6153619289398193</v>
      </c>
      <c r="H31" s="208">
        <f>'Mesures file 1'!H35</f>
        <v>38</v>
      </c>
      <c r="I31" s="209">
        <f>'Mesures file 1'!J35</f>
        <v>500</v>
      </c>
      <c r="J31" s="212">
        <f>'Mesures file 2'!C35</f>
        <v>5.3595690727233887</v>
      </c>
      <c r="K31" s="212">
        <f>'Mesures file 2'!D35</f>
        <v>7.5568490028381348</v>
      </c>
      <c r="L31" s="212">
        <f>'Mesures file 2'!F35</f>
        <v>0</v>
      </c>
      <c r="M31" s="208">
        <f>'Mesures file 2'!H35</f>
        <v>42</v>
      </c>
      <c r="N31" s="209">
        <f>'Mesures file 2'!J35</f>
        <v>450</v>
      </c>
      <c r="O31" s="212">
        <f>Process!R34/24</f>
        <v>352</v>
      </c>
      <c r="P31" s="207">
        <f>'HeuresFonctionEQ-quo'!AZ32</f>
        <v>677</v>
      </c>
      <c r="Q31" s="210">
        <f>Process!O34</f>
        <v>4447</v>
      </c>
    </row>
    <row r="32" spans="1:17" ht="14.25">
      <c r="A32" s="229">
        <f>Process!A35</f>
        <v>28</v>
      </c>
      <c r="B32" s="208">
        <f>Process!N35</f>
        <v>2611</v>
      </c>
      <c r="C32" s="212">
        <f>'Entree-Sortie'!L36</f>
        <v>2.8528220653533936</v>
      </c>
      <c r="D32" s="209">
        <f>'Entree-Sortie'!M36</f>
        <v>3.4710919857025146</v>
      </c>
      <c r="E32" s="212">
        <f>'Mesures file 1'!C36</f>
        <v>5.4498448371887207</v>
      </c>
      <c r="F32" s="212">
        <f>'Mesures file 1'!D36</f>
        <v>8.2464799880981445</v>
      </c>
      <c r="G32" s="212">
        <f>'Mesures file 1'!F36</f>
        <v>3.5392510890960693</v>
      </c>
      <c r="H32" s="208">
        <f>'Mesures file 1'!H36</f>
        <v>35</v>
      </c>
      <c r="I32" s="209">
        <f>'Mesures file 1'!J36</f>
        <v>400</v>
      </c>
      <c r="J32" s="212">
        <f>'Mesures file 2'!C36</f>
        <v>6.0724678039550781</v>
      </c>
      <c r="K32" s="212">
        <f>'Mesures file 2'!D36</f>
        <v>7.5567588806152344</v>
      </c>
      <c r="L32" s="212">
        <f>'Mesures file 2'!F36</f>
        <v>0</v>
      </c>
      <c r="M32" s="208">
        <f>'Mesures file 2'!H36</f>
        <v>38</v>
      </c>
      <c r="N32" s="209">
        <f>'Mesures file 2'!J36</f>
        <v>80</v>
      </c>
      <c r="O32" s="212">
        <f>Process!R35/24</f>
        <v>422.08333333333331</v>
      </c>
      <c r="P32" s="207">
        <f>'HeuresFonctionEQ-quo'!AZ33</f>
        <v>704</v>
      </c>
      <c r="Q32" s="210">
        <f>Process!O35</f>
        <v>2432</v>
      </c>
    </row>
    <row r="33" spans="1:17" ht="14.25">
      <c r="A33" s="229">
        <f>Process!A36</f>
        <v>29</v>
      </c>
      <c r="B33" s="208">
        <f>Process!N36</f>
        <v>3601</v>
      </c>
      <c r="C33" s="212">
        <f>'Entree-Sortie'!L37</f>
        <v>0</v>
      </c>
      <c r="D33" s="209">
        <f>'Entree-Sortie'!M37</f>
        <v>0</v>
      </c>
      <c r="E33" s="212">
        <f>'Mesures file 1'!C37</f>
        <v>5.1294798851013184</v>
      </c>
      <c r="F33" s="212">
        <f>'Mesures file 1'!D37</f>
        <v>8.2692747116088867</v>
      </c>
      <c r="G33" s="212">
        <f>'Mesures file 1'!F37</f>
        <v>3.0887188911437988</v>
      </c>
      <c r="H33" s="208">
        <f>'Mesures file 1'!H37</f>
        <v>50</v>
      </c>
      <c r="I33" s="209">
        <f>'Mesures file 1'!J37</f>
        <v>56</v>
      </c>
      <c r="J33" s="212">
        <f>'Mesures file 2'!C37</f>
        <v>5.6431679725646973</v>
      </c>
      <c r="K33" s="212">
        <f>'Mesures file 2'!D37</f>
        <v>7.596107006072998</v>
      </c>
      <c r="L33" s="212">
        <f>'Mesures file 2'!F37</f>
        <v>0</v>
      </c>
      <c r="M33" s="208">
        <f>'Mesures file 2'!H37</f>
        <v>42</v>
      </c>
      <c r="N33" s="209">
        <f>'Mesures file 2'!J37</f>
        <v>18</v>
      </c>
      <c r="O33" s="212">
        <f>Process!R36/24</f>
        <v>436.29166666666669</v>
      </c>
      <c r="P33" s="207">
        <f>'HeuresFonctionEQ-quo'!AZ34</f>
        <v>725</v>
      </c>
      <c r="Q33" s="210">
        <f>Process!O36</f>
        <v>3202</v>
      </c>
    </row>
    <row r="34" spans="1:17" ht="14.25">
      <c r="A34" s="229">
        <f>Process!A37</f>
        <v>30</v>
      </c>
      <c r="B34" s="208">
        <f>Process!N37</f>
        <v>2312</v>
      </c>
      <c r="C34" s="212">
        <f>'Entree-Sortie'!L38</f>
        <v>0</v>
      </c>
      <c r="D34" s="209">
        <f>'Entree-Sortie'!M38</f>
        <v>0</v>
      </c>
      <c r="E34" s="212">
        <f>'Mesures file 1'!C38</f>
        <v>5.9387388229370117</v>
      </c>
      <c r="F34" s="212">
        <f>'Mesures file 1'!D38</f>
        <v>8.2928409576416016</v>
      </c>
      <c r="G34" s="212">
        <f>'Mesures file 1'!F38</f>
        <v>4.1922240257263184</v>
      </c>
      <c r="H34" s="208">
        <f>'Mesures file 1'!H38</f>
        <v>44</v>
      </c>
      <c r="I34" s="209">
        <f>'Mesures file 1'!J38</f>
        <v>330</v>
      </c>
      <c r="J34" s="212">
        <f>'Mesures file 2'!C38</f>
        <v>6.4186291694641113</v>
      </c>
      <c r="K34" s="212">
        <f>'Mesures file 2'!D38</f>
        <v>7.6036782264709473</v>
      </c>
      <c r="L34" s="212">
        <f>'Mesures file 2'!F38</f>
        <v>0</v>
      </c>
      <c r="M34" s="208">
        <f>'Mesures file 2'!H38</f>
        <v>44</v>
      </c>
      <c r="N34" s="209">
        <f>'Mesures file 2'!J38</f>
        <v>150</v>
      </c>
      <c r="O34" s="212">
        <f>Process!R37/24</f>
        <v>376.375</v>
      </c>
      <c r="P34" s="207">
        <f>'HeuresFonctionEQ-quo'!AZ35</f>
        <v>695</v>
      </c>
      <c r="Q34" s="210">
        <f>Process!O37</f>
        <v>2134</v>
      </c>
    </row>
    <row r="35" spans="1:17" ht="14.25">
      <c r="A35" s="229">
        <f>Process!A38</f>
        <v>31</v>
      </c>
      <c r="B35" s="208">
        <f>Process!N38</f>
        <v>1913</v>
      </c>
      <c r="C35" s="212">
        <f>'Entree-Sortie'!L39</f>
        <v>6.8841519355773926</v>
      </c>
      <c r="D35" s="209">
        <f>'Entree-Sortie'!M39</f>
        <v>9.6209878921508789</v>
      </c>
      <c r="E35" s="212">
        <f>'Mesures file 1'!C39</f>
        <v>7.2697582244873047</v>
      </c>
      <c r="F35" s="212">
        <f>'Mesures file 1'!D39</f>
        <v>8.4059286117553711</v>
      </c>
      <c r="G35" s="212">
        <f>'Mesures file 1'!F39</f>
        <v>5.6751117706298828</v>
      </c>
      <c r="H35" s="208">
        <f>'Mesures file 1'!H39</f>
        <v>0</v>
      </c>
      <c r="I35" s="209">
        <f>'Mesures file 1'!J39</f>
        <v>0</v>
      </c>
      <c r="J35" s="212">
        <f>'Mesures file 2'!C39</f>
        <v>6.8109960556030273</v>
      </c>
      <c r="K35" s="212">
        <f>'Mesures file 2'!D39</f>
        <v>7.6501359939575195</v>
      </c>
      <c r="L35" s="212">
        <f>'Mesures file 2'!F39</f>
        <v>0</v>
      </c>
      <c r="M35" s="208">
        <f>'Mesures file 2'!H39</f>
        <v>0</v>
      </c>
      <c r="N35" s="209">
        <f>'Mesures file 2'!J39</f>
        <v>0</v>
      </c>
      <c r="O35" s="212">
        <f>Process!R38/24</f>
        <v>378.875</v>
      </c>
      <c r="P35" s="207" t="str">
        <f>'HeuresFonctionEQ-quo'!AZ36</f>
        <v>-</v>
      </c>
      <c r="Q35" s="210">
        <f>Process!O38</f>
        <v>1785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2021-06-28T12:15:19Z</dcterms:modified>
</cp:coreProperties>
</file>