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1" i="28" l="1"/>
  <c r="B24" i="20"/>
  <c r="C24" i="20"/>
  <c r="B20" i="28"/>
  <c r="B23" i="20"/>
  <c r="C23" i="20"/>
  <c r="B27" i="28"/>
  <c r="C30" i="20"/>
  <c r="B30" i="20"/>
  <c r="B34" i="28"/>
  <c r="C37" i="20"/>
  <c r="B37" i="20"/>
  <c r="B26" i="28"/>
  <c r="C29" i="20"/>
  <c r="B29" i="20"/>
  <c r="B18" i="28"/>
  <c r="C21" i="20"/>
  <c r="B21" i="20"/>
  <c r="B10" i="28"/>
  <c r="C13" i="20"/>
  <c r="B13" i="20"/>
  <c r="B13" i="28"/>
  <c r="C16" i="20"/>
  <c r="B16" i="20"/>
  <c r="B28" i="28"/>
  <c r="B31" i="20"/>
  <c r="C31" i="20"/>
  <c r="B11" i="28"/>
  <c r="B14" i="20"/>
  <c r="C14" i="20"/>
  <c r="B32" i="28"/>
  <c r="C35" i="20"/>
  <c r="B35" i="20"/>
  <c r="B24" i="28"/>
  <c r="B27" i="20"/>
  <c r="C27" i="20"/>
  <c r="B16" i="28"/>
  <c r="C19" i="20"/>
  <c r="B19" i="20"/>
  <c r="B8" i="28"/>
  <c r="B11" i="20"/>
  <c r="C11" i="20"/>
  <c r="B29" i="28"/>
  <c r="B32" i="20"/>
  <c r="C32" i="20"/>
  <c r="B12" i="28"/>
  <c r="C15" i="20"/>
  <c r="B15" i="20"/>
  <c r="B19" i="28"/>
  <c r="C22" i="20"/>
  <c r="B22" i="20"/>
  <c r="B25" i="28"/>
  <c r="C28" i="20"/>
  <c r="B28" i="20"/>
  <c r="B9" i="28"/>
  <c r="B12" i="20"/>
  <c r="C12" i="20"/>
  <c r="B31" i="28"/>
  <c r="B34" i="20"/>
  <c r="C34" i="20"/>
  <c r="B23" i="28"/>
  <c r="C26" i="20"/>
  <c r="B26" i="20"/>
  <c r="B15" i="28"/>
  <c r="B18" i="20"/>
  <c r="C18" i="20"/>
  <c r="B7" i="28"/>
  <c r="C10" i="20"/>
  <c r="B35" i="28"/>
  <c r="C38" i="20"/>
  <c r="B38" i="20"/>
  <c r="B33" i="28"/>
  <c r="C36" i="20"/>
  <c r="B36" i="20"/>
  <c r="B17" i="28"/>
  <c r="C20" i="20"/>
  <c r="B20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<sst xmlns="http://schemas.openxmlformats.org/spreadsheetml/2006/main" count="1181" uniqueCount="599">
  <si>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</si>
  <si>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</si>
  <si>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</si>
  <si>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</si>
  <si>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</si>
  <si>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</si>
  <si>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</si>
  <si>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</si>
  <si>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</si>
  <si>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</si>
  <si>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</si>
  <si>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</si>
  <si>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</si>
  <si>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</si>
  <si>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</si>
  <si>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</si>
  <si>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</si>
  <si>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</si>
  <si>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</si>
  <si>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</si>
  <si>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</si>
  <si>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</si>
  <si>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</si>
  <si>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</si>
  <si>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</si>
  <si>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</si>
  <si>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</si>
  <si>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</si>
  <si>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</si>
  <si>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</si>
  <si>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</si>
  <si>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</si>
  <si>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</si>
  <si>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</si>
  <si>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</si>
  <si>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</si>
  <si>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</si>
  <si>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</si>
  <si>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</si>
  <si>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</si>
  <si>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</si>
  <si>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</si>
  <si>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</si>
  <si>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</si>
  <si>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</si>
  <si>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</si>
  <si>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</si>
  <si>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</si>
  <si>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</si>
  <si>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</si>
  <si>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</si>
  <si>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</si>
  <si>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</si>
  <si>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</si>
  <si>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</si>
  <si>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</si>
  <si>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</si>
  <si>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</si>
  <si>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</si>
  <si>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</si>
  <si>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</si>
  <si>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</si>
  <si>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</si>
  <si>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</si>
  <si>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</si>
  <si>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</si>
  <si>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</si>
  <si>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</si>
  <si>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</si>
  <si>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</si>
  <si>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</si>
  <si>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</si>
  <si>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</si>
  <si>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</si>
  <si>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</si>
  <si>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</si>
  <si>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</si>
  <si>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</si>
  <si>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</si>
  <si>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</si>
  <si>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</si>
  <si>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</si>
  <si>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</si>
  <si>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</si>
  <si>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</si>
  <si>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</si>
  <si>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</si>
  <si>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</si>
  <si>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</si>
  <si>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</si>
  <si>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</si>
  <si>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</si>
  <si>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</si>
  <si>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</si>
  <si>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</si>
  <si>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</si>
  <si>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</si>
  <si>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</si>
  <si>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</si>
  <si>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</si>
  <si>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</si>
  <si>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</si>
  <si>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</si>
  <si>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</si>
  <si>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</si>
  <si>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</si>
  <si>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</si>
  <si>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</si>
  <si>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</si>
  <si>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</si>
  <si>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</si>
  <si>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</si>
  <si>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</si>
  <si>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</si>
  <si>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</si>
  <si>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</si>
  <si>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</si>
  <si>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</si>
  <si>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</si>
  <si>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</si>
  <si>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</si>
  <si>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</si>
  <si>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</si>
  <si>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</si>
  <si>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</si>
  <si>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</si>
  <si>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</si>
  <si>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</si>
  <si>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</si>
  <si>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</si>
  <si>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</si>
  <si>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</si>
  <si>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</si>
  <si>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</si>
  <si>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</si>
  <si>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</si>
  <si>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</si>
  <si>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</si>
  <si>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</si>
  <si>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</si>
  <si>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</si>
  <si>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</si>
  <si>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</si>
  <si>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</si>
  <si>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</si>
  <si>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</si>
  <si>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</si>
  <si>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</si>
  <si>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</si>
  <si>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</si>
  <si>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</si>
  <si>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</si>
  <si>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</si>
  <si>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</si>
  <si>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</si>
  <si>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</si>
  <si>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</si>
  <si>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</si>
  <si>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</si>
  <si>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</si>
  <si>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</si>
  <si>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</si>
  <si>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</si>
  <si>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</si>
  <si>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</si>
  <si>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</si>
  <si>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</si>
  <si>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</si>
  <si>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</si>
  <si>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</si>
  <si>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</si>
  <si>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</si>
  <si>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</si>
  <si>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</si>
  <si>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</si>
  <si>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</si>
  <si>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</si>
  <si>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</si>
  <si>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</si>
  <si>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</si>
  <si>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</si>
  <si>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</si>
  <si>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</si>
  <si>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</si>
  <si>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</si>
  <si>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</si>
  <si>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</si>
  <si>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</si>
  <si>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</si>
  <si>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</si>
  <si>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</si>
  <si>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</si>
  <si>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</si>
  <si>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</si>
  <si>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</si>
  <si>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</si>
  <si>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</si>
  <si>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</si>
  <si>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</si>
  <si>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</si>
  <si>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</si>
  <si>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</si>
  <si>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</si>
  <si>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</si>
  <si>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</si>
  <si>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</si>
  <si>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</si>
  <si>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</si>
  <si>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</si>
  <si>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</si>
  <si>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</si>
  <si>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</si>
  <si>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</si>
  <si>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</si>
  <si>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</si>
  <si>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</si>
  <si>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</si>
  <si>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</si>
  <si>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</si>
  <si>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</si>
  <si>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</si>
  <si>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</si>
  <si>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</si>
  <si>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</si>
  <si>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</si>
  <si>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</si>
  <si>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</si>
  <si>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</si>
  <si>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</si>
  <si>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</si>
  <si>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</si>
  <si>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</si>
  <si>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</si>
  <si>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</si>
  <si>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</si>
  <si>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</si>
  <si>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</si>
  <si>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</si>
  <si>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</si>
  <si>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</si>
  <si>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</si>
  <si>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</si>
  <si>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</si>
  <si>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</si>
  <si>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</si>
  <si>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</si>
  <si>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</si>
  <si>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</si>
  <si>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</si>
  <si>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</si>
  <si>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</si>
  <si>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</si>
  <si>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</si>
  <si>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</si>
  <si>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</si>
  <si>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</si>
  <si>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</si>
  <si>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</si>
  <si>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</si>
  <si>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</si>
  <si>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</si>
  <si>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</si>
  <si>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</si>
  <si>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</si>
  <si>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</si>
  <si>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</si>
  <si>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</si>
  <si>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</si>
  <si>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</si>
  <si>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</si>
  <si>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</si>
  <si>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</si>
  <si>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</si>
  <si>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</si>
  <si>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</si>
  <si>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</si>
  <si>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</si>
  <si>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</si>
  <si>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</si>
  <si>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</si>
  <si>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</si>
  <si>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</si>
  <si>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</si>
  <si>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</si>
  <si>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</si>
  <si>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</si>
  <si>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</si>
  <si>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</si>
  <si>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</si>
  <si>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</si>
  <si>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</si>
  <si>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</si>
  <si>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</si>
  <si>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</si>
  <si>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</si>
  <si>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</si>
  <si>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</si>
  <si>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</si>
  <si>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</si>
  <si>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</si>
  <si>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</si>
  <si>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</si>
  <si>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</si>
  <si>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</si>
  <si>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</si>
  <si>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</si>
  <si>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</si>
  <si>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</si>
  <si>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</si>
  <si>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</si>
  <si>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</si>
  <si>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</si>
  <si>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</si>
  <si>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</si>
  <si>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</si>
  <si>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</si>
  <si>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</si>
  <si>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</si>
  <si>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</si>
  <si>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</si>
  <si>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</si>
  <si>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</si>
  <si>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</si>
  <si>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</si>
  <si>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</si>
  <si>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</si>
  <si>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</si>
  <si>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</si>
  <si>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</si>
  <si>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</si>
  <si>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</si>
  <si>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</si>
  <si>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</si>
  <si>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</si>
  <si>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</si>
  <si>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</si>
  <si>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</si>
  <si>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</si>
  <si>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</si>
  <si>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</si>
  <si>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</si>
  <si>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</si>
  <si>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</si>
  <si>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</si>
  <si>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</si>
  <si>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</si>
  <si>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</si>
  <si>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</si>
  <si>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</si>
  <si>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</si>
  <si>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</si>
  <si>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</si>
  <si>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</si>
  <si>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</si>
  <si>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</si>
  <si>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</si>
  <si>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</si>
  <si>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</si>
  <si>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</si>
  <si>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</si>
  <si>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</si>
  <si>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</si>
  <si>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</si>
  <si>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</si>
  <si>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</si>
  <si>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</si>
  <si>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</si>
  <si>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</si>
  <si>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</si>
  <si>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</si>
  <si>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</si>
  <si>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</si>
  <si>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</si>
  <si>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</si>
  <si>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</si>
  <si>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</si>
  <si>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</si>
  <si>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</si>
  <si>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</si>
  <si>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</si>
  <si>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</si>
  <si>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</si>
  <si>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</si>
  <si>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</si>
  <si>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</si>
  <si>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</si>
  <si>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</si>
  <si>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</si>
  <si>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</si>
  <si>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</si>
  <si>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</si>
  <si>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</si>
  <si>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</si>
  <si>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</si>
  <si>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</si>
  <si>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</si>
  <si>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</si>
  <si>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</si>
  <si>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</si>
  <si>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</si>
  <si>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</si>
  <si>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</si>
  <si>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</si>
  <si>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</si>
  <si>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</si>
  <si>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</si>
  <si>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</si>
  <si>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</si>
  <si>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</si>
  <si>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</si>
  <si>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</si>
  <si>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</si>
  <si>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</si>
  <si>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</si>
  <si>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</si>
  <si>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</si>
  <si>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</si>
  <si>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</si>
  <si>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</si>
  <si>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</si>
  <si>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</si>
  <si>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</si>
  <si>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</si>
  <si>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</si>
  <si>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</si>
  <si>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</si>
  <si>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</si>
  <si>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</si>
  <si>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</si>
  <si>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</si>
  <si>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</si>
  <si>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</si>
  <si>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</si>
  <si>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</si>
  <si>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</si>
  <si>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</si>
  <si>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</si>
  <si>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</si>
  <si>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</si>
  <si>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</si>
  <si>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</si>
  <si>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</si>
  <si>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</si>
  <si>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</si>
  <si>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</si>
  <si>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</si>
  <si>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</si>
  <si>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</si>
  <si>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</si>
  <si>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</si>
  <si>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</si>
  <si>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</si>
  <si>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</si>
  <si>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</si>
  <si>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</si>
  <si>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</si>
  <si>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</si>
  <si>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</si>
  <si>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</si>
  <si>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</si>
  <si>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</si>
  <si>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</si>
  <si>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</si>
  <si>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</si>
  <si>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</si>
  <si>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</si>
  <si>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</si>
  <si>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</si>
  <si>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</si>
  <si>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</si>
  <si>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</si>
  <si>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</si>
  <si>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</si>
  <si>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</si>
  <si>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</si>
  <si>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</si>
  <si>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</si>
  <si>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</si>
  <si>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</si>
  <si>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</si>
  <si>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</si>
  <si>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</si>
  <si>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</si>
  <si>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</si>
  <si>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</si>
  <si>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</si>
  <si>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</si>
  <si>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</si>
  <si>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</si>
  <si>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</si>
  <si>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</si>
  <si>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</si>
  <si>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</si>
  <si>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</si>
  <si>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</si>
  <si>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</si>
  <si>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</si>
  <si>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</si>
  <si>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</si>
  <si>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</si>
  <si>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</si>
  <si>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</si>
  <si>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</si>
  <si>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</si>
  <si>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</si>
  <si>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</si>
  <si>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</si>
  <si>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</si>
  <si>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</si>
  <si>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</si>
  <si>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</si>
  <si>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</si>
  <si>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</si>
  <si>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</si>
  <si>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</si>
  <si>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</si>
  <si>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</si>
  <si>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</si>
  <si>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</si>
  <si>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</si>
  <si>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</si>
  <si>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</si>
  <si>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</si>
  <si>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</si>
  <si>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</si>
  <si>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</si>
  <si>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</si>
  <si>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</si>
  <si>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</si>
  <si>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</si>
  <si>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</si>
  <si>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</si>
  <si>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</si>
  <si>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</si>
  <si>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</si>
  <si>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</si>
  <si>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</si>
  <si>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</si>
  <si>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</si>
  <si>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</si>
  <si>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</si>
  <si>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</si>
  <si>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</si>
  <si>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</si>
  <si>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</si>
  <si>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</si>
  <si>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</si>
  <si>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</si>
  <si>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</si>
  <si>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</si>
  <si>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</si>
  <si>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</si>
  <si>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</si>
  <si>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</si>
  <si>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</si>
  <si>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</si>
  <si>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</si>
  <si>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</si>
  <si>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</si>
  <si>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</si>
  <si>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</si>
  <si>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</si>
  <si>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</si>
  <si>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</si>
  <si>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</si>
  <si>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01.09.2018</t>
  </si>
  <si>
    <t>23:59:50</t>
  </si>
  <si>
    <t>31.08.2018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</si>
  <si>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</si>
  <si>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</si>
  <si>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</si>
  <si>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</si>
  <si>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</si>
  <si>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</si>
  <si>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</si>
  <si>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</si>
  <si>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</si>
  <si>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</si>
  <si>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</si>
  <si>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</si>
  <si>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</si>
  <si>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</si>
  <si>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</si>
  <si>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</si>
  <si>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</si>
  <si>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</si>
  <si>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</si>
  <si>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</si>
  <si>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</si>
  <si>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</si>
  <si>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23:59:31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</si>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</sst>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8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1904"/>
        <c:axId val="198902288"/>
      </c:scatterChart>
      <c:valAx>
        <c:axId val="1989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8902288"/>
        <c:crosses val="autoZero"/>
        <c:crossBetween val="midCat"/>
        <c:majorUnit val="1"/>
        <c:minorUnit val="1"/>
      </c:valAx>
      <c:valAx>
        <c:axId val="1989022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8901904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49512"/>
        <c:axId val="387887144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49512"/>
        <c:axId val="387887144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96104"/>
        <c:axId val="387887528"/>
      </c:scatterChart>
      <c:valAx>
        <c:axId val="38824951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87887144"/>
        <c:crosses val="autoZero"/>
        <c:crossBetween val="midCat"/>
        <c:majorUnit val="1"/>
        <c:minorUnit val="1"/>
      </c:valAx>
      <c:valAx>
        <c:axId val="3878871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88249512"/>
        <c:crosses val="autoZero"/>
        <c:crossBetween val="midCat"/>
      </c:valAx>
      <c:valAx>
        <c:axId val="3878875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87896104"/>
        <c:crosses val="max"/>
        <c:crossBetween val="midCat"/>
      </c:valAx>
      <c:valAx>
        <c:axId val="387896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8788752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9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8"/>
    <tableColumn id="4" name="Spalte2" dataDxfId="247"/>
    <tableColumn id="5" name="Spalte3" dataDxfId="246"/>
    <tableColumn id="6" name="Spalte4" dataDxfId="245"/>
    <tableColumn id="7" name="Spalte5" dataDxfId="244"/>
    <tableColumn id="8" name="Spalte6" dataDxfId="243"/>
    <tableColumn id="9" name="Spalte7" dataDxfId="242"/>
    <tableColumn id="12" name="Spalte9" dataDxfId="241"/>
    <tableColumn id="13" name="Spalte10" dataDxfId="240"/>
    <tableColumn id="14" name="Spalte11" dataDxfId="239"/>
    <tableColumn id="17" name="Spalte13" dataDxfId="238"/>
    <tableColumn id="18" name="Spalte14" dataDxfId="237"/>
    <tableColumn id="19" name="Spalte15" dataDxfId="236"/>
    <tableColumn id="16385" name="Spalte16" dataDxfId="235"/>
    <tableColumn id="20" name="Spalte17" dataDxfId="234"/>
    <tableColumn id="21" name="Spalte18" dataDxfId="233"/>
    <tableColumn id="22" name="Spalte19" dataDxfId="232"/>
    <tableColumn id="16386" name="Spalte20" dataDxfId="231"/>
    <tableColumn id="23" name="Spalte21" dataDxfId="230"/>
    <tableColumn id="25" name="Spalte22" dataDxfId="229"/>
    <tableColumn id="26" name="Spalte23" dataDxfId="228"/>
    <tableColumn id="27" name="Spalte24" dataDxfId="227"/>
    <tableColumn id="28" name="Spalte25" dataDxfId="226"/>
    <tableColumn id="29" name="Spalte26" dataDxfId="225"/>
    <tableColumn id="30" name="Spalte27" dataDxfId="224"/>
    <tableColumn id="31" name="Spalte27100" dataDxfId="223"/>
    <tableColumn id="2" name="Spalte271002"/>
    <tableColumn id="32" name="Spalte32" dataDxfId="222"/>
    <tableColumn id="33" name="Spalte33" dataDxfId="221"/>
    <tableColumn id="34" name="Spalte34" dataDxfId="220"/>
    <tableColumn id="35" name="Spalte35" dataDxfId="219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5" dataDxfId="194">
  <autoFilter ref="A4:Y42"/>
  <tableColumns count="25">
    <tableColumn id="1" name="Spalte1" dataDxfId="193"/>
    <tableColumn id="2" name="Spalte2" dataDxfId="192"/>
    <tableColumn id="3" name="Spalte3" dataDxfId="191"/>
    <tableColumn id="5" name="Spalte4" dataDxfId="190"/>
    <tableColumn id="6" name="Spalte5" dataDxfId="189"/>
    <tableColumn id="7" name="Spalte6" dataDxfId="188"/>
    <tableColumn id="46" name="Spalte7" dataDxfId="187"/>
    <tableColumn id="8" name="Spalte8" dataDxfId="186"/>
    <tableColumn id="11" name="Spalte9" dataDxfId="185"/>
    <tableColumn id="12" name="Spalte10" dataDxfId="184"/>
    <tableColumn id="13" name="Spalte11" dataDxfId="183"/>
    <tableColumn id="14" name="Spalte12" dataDxfId="182"/>
    <tableColumn id="15" name="Spalte13" dataDxfId="181"/>
    <tableColumn id="10" name="Spalte133"/>
    <tableColumn id="16" name="Spalte134"/>
    <tableColumn id="9" name="Spalte132"/>
    <tableColumn id="37" name="Spalte14" dataDxfId="180"/>
    <tableColumn id="38" name="Spalte15" dataDxfId="179"/>
    <tableColumn id="39" name="Spalte16" dataDxfId="178"/>
    <tableColumn id="4" name="Spalte17" dataDxfId="177"/>
    <tableColumn id="40" name="Spalte18" dataDxfId="176"/>
    <tableColumn id="41" name="Spalte19" dataDxfId="175"/>
    <tableColumn id="42" name="Spalte20" dataDxfId="174"/>
    <tableColumn id="43" name="Spalte21" dataDxfId="173"/>
    <tableColumn id="44" name="Spalte22" dataDxfId="17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4" dataDxfId="163">
  <autoFilter ref="A4:V42"/>
  <tableColumns count="22">
    <tableColumn id="1" name="Spalte1" dataDxfId="162"/>
    <tableColumn id="2" name="Spalte2" dataDxfId="161"/>
    <tableColumn id="16" name="Spalte3" dataDxfId="160"/>
    <tableColumn id="17" name="Spalte4" dataDxfId="159"/>
    <tableColumn id="18" name="Spalte5" dataDxfId="158"/>
    <tableColumn id="19" name="Spalte6" dataDxfId="157"/>
    <tableColumn id="20" name="Spalte7" dataDxfId="156"/>
    <tableColumn id="21" name="Spalte8" dataDxfId="155"/>
    <tableColumn id="22" name="Spalte9" dataDxfId="154"/>
    <tableColumn id="23" name="Spalte10" dataDxfId="153"/>
    <tableColumn id="24" name="Spalte11" dataDxfId="152"/>
    <tableColumn id="3" name="Spalte21"/>
    <tableColumn id="25" name="Spalte12" dataDxfId="151"/>
    <tableColumn id="26" name="Spalte13" dataDxfId="150"/>
    <tableColumn id="27" name="Spalte14" dataDxfId="149"/>
    <tableColumn id="28" name="Spalte15" dataDxfId="148"/>
    <tableColumn id="29" name="Spalte16" dataDxfId="147"/>
    <tableColumn id="30" name="Spalte17" dataDxfId="146"/>
    <tableColumn id="31" name="Spalte18" dataDxfId="145"/>
    <tableColumn id="32" name="Spalte19" dataDxfId="144"/>
    <tableColumn id="33" name="Spalte20" dataDxfId="143"/>
    <tableColumn id="44" name="Spalte22" dataDxfId="14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tabSelected="1" view="pageBreakPreview" zoomScaleNormal="63" zoomScaleSheetLayoutView="100" workbookViewId="0">
      <pane xSplit="1" ySplit="7" topLeftCell="L22" activePane="bottomRight" state="frozen"/>
      <selection activeCell="I9" sqref="I9"/>
      <selection pane="topRight" activeCell="I9" sqref="I9"/>
      <selection pane="bottomLeft" activeCell="I9" sqref="I9"/>
      <selection pane="bottomRight" activeCell="Z42" sqref="Z42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1" t="s">
        <v>448</v>
      </c>
      <c r="C1" s="232"/>
      <c r="D1" s="232"/>
      <c r="E1" s="232"/>
      <c r="F1" s="233"/>
      <c r="G1" s="231" t="s">
        <v>238</v>
      </c>
      <c r="H1" s="232"/>
      <c r="I1" s="233"/>
      <c r="J1" s="231" t="s">
        <v>239</v>
      </c>
      <c r="K1" s="232"/>
      <c r="L1" s="233"/>
      <c r="M1" s="174"/>
      <c r="N1" s="231" t="s">
        <v>532</v>
      </c>
      <c r="O1" s="232"/>
      <c r="P1" s="232"/>
      <c r="Q1" s="232"/>
      <c r="R1" s="232"/>
      <c r="S1" s="232"/>
      <c r="T1" s="232"/>
      <c r="U1" s="232"/>
      <c r="V1" s="233"/>
      <c r="W1" s="231" t="s">
        <v>276</v>
      </c>
      <c r="X1" s="232"/>
      <c r="Y1" s="232"/>
      <c r="Z1" s="232"/>
      <c r="AA1" s="232"/>
      <c r="AB1" s="230"/>
      <c r="AC1" s="230"/>
      <c r="AD1" s="230"/>
      <c r="AE1" s="230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 t="str">
        <f>IF(OR(N8="",'Entree-Sortie'!D9=""),"-",N8*'Entree-Sortie'!D9/1000)</f>
        <v>-</v>
      </c>
      <c r="C8" s="152" t="str">
        <f>IF(OR(N8="",'Entree-Sortie'!E9=""),"-",N8*'Entree-Sortie'!E9/1000)</f>
        <v>-</v>
      </c>
      <c r="D8" s="153" t="str">
        <f>IF(OR('Entree-Sortie'!D9="",'Entree-Sortie'!E9=""),"-",'Entree-Sortie'!D9/'Entree-Sortie'!E9)</f>
        <v>-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 t="str">
        <f>IF(OR('Mesures file 1'!H9="",'Mesures file 1'!G9=""),"-",'Mesures file 1'!H9/'Mesures file 1'!G9)</f>
        <v>-</v>
      </c>
      <c r="H8" s="159" t="str">
        <f>IF(OR(Tabelle1[[#This Row],[Spalte2]]="-",'Mesures file 1'!B9="",'Mesures file 1'!G9=""),"-",'Mesures file 1'!B9*Tabelle1[[#This Row],[Spalte2]]/('Mesures file 1'!G9*Process!$AC$3))</f>
        <v>-</v>
      </c>
      <c r="I8" s="159" t="str">
        <f>IF(OR(Tabelle1[[#This Row],[Spalte3]]="-",'Mesures file 1'!B9="",'Mesures file 1'!G9=""),"-",'Mesures file 1'!B9*Tabelle1[[#This Row],[Spalte3]]/('Mesures file 1'!G9*Process!$AC$3))</f>
        <v>-</v>
      </c>
      <c r="J8" s="53" t="str">
        <f>IF(OR('Mesures file 2'!H9="",'Mesures file 2'!G9=""),"-",'Mesures file 2'!H9/'Mesures file 2'!G9)</f>
        <v>-</v>
      </c>
      <c r="K8" s="159" t="str">
        <f>IF(OR(Tabelle1[[#This Row],[Spalte2]]="-",'Mesures file 2'!B9="",'Mesures file 2'!G9=""),"-",'Mesures file 2'!B9*Tabelle1[[#This Row],[Spalte2]]/('Mesures file 2'!G9*Process!$AC$3))</f>
        <v>-</v>
      </c>
      <c r="L8" s="159" t="str">
        <f>IF(OR(Tabelle1[[#This Row],[Spalte3]]="-",'Mesures file 2'!B9="",'Mesures file 2'!G9=""),"-",'Mesures file 2'!B9*Tabelle1[[#This Row],[Spalte3]]/('Mesures file 2'!G9*Process!$AC$3))</f>
        <v>-</v>
      </c>
      <c r="M8" s="160" t="str">
        <f>IF(OR('Entree-Sortie'!D9="",'Entree-Sortie'!Q9=""),"-",('Entree-Sortie'!Q9-'Entree-Sortie'!D9)/'Entree-Sortie'!D9)</f>
        <v>-</v>
      </c>
      <c r="N8" s="154">
        <f>IF('Alle Werte'!E153="","",'Alle Werte'!E153)</f>
        <v>5959</v>
      </c>
      <c r="O8" s="154">
        <f>IF('Alle Werte'!AI153="","",'Alle Werte'!AI153)</f>
        <v>4165</v>
      </c>
      <c r="P8" s="154">
        <f>IF('Alle Werte'!I153="","",'Alle Werte'!I153)</f>
        <v>14913</v>
      </c>
      <c r="Q8" s="154">
        <f>IF('Alle Werte'!L153="","",'Alle Werte'!L153)</f>
        <v>30752</v>
      </c>
      <c r="R8" s="154">
        <f>IF('Alle Werte'!Y153="","",'Alle Werte'!Y153)</f>
        <v>13473</v>
      </c>
      <c r="S8" s="154">
        <f>IF('Alle Werte'!AK153="","",'Alle Werte'!AK153)</f>
        <v>0</v>
      </c>
      <c r="T8" s="154">
        <f>IF('Alle Werte'!W153="","",'Alle Werte'!W153)</f>
        <v>0</v>
      </c>
      <c r="U8" s="154">
        <f>IF('Alle Werte'!AL153="","",'Alle Werte'!AL153)</f>
        <v>0</v>
      </c>
      <c r="V8" s="154">
        <f>IF('Alle Werte'!X153="","",'Alle Werte'!X153)</f>
        <v>0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/>
      <c r="Z8" s="155"/>
      <c r="AA8" s="227" t="str">
        <f>IF(OR('HeuresFonctionEQ-quo'!AN6="-",'HeuresFonctionEQ-quo'!AN6=0),"-",'HeuresFonctionEQ-quo'!AN6*65)</f>
        <v>-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 t="str">
        <f>IF(OR(N9="",'Entree-Sortie'!D10=""),"-",N9*'Entree-Sortie'!D10/1000)</f>
        <v>-</v>
      </c>
      <c r="C9" s="152" t="str">
        <f>IF(OR(N9="",'Entree-Sortie'!E10=""),"-",N9*'Entree-Sortie'!E10/1000)</f>
        <v>-</v>
      </c>
      <c r="D9" s="153" t="str">
        <f>IF(OR('Entree-Sortie'!D10="",'Entree-Sortie'!E10=""),"-",'Entree-Sortie'!D10/'Entree-Sortie'!E10)</f>
        <v>-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 t="str">
        <f>IF(OR('Mesures file 1'!H10="",'Mesures file 1'!G10=""),"-",'Mesures file 1'!H10/'Mesures file 1'!G10)</f>
        <v>-</v>
      </c>
      <c r="H9" s="159" t="str">
        <f>IF(OR(Tabelle1[[#This Row],[Spalte2]]="-",'Mesures file 1'!B10="",'Mesures file 1'!G10=""),"-",'Mesures file 1'!B10*Tabelle1[[#This Row],[Spalte2]]/('Mesures file 1'!G10*Process!$AC$3))</f>
        <v>-</v>
      </c>
      <c r="I9" s="159" t="str">
        <f>IF(OR(Tabelle1[[#This Row],[Spalte3]]="-",'Mesures file 1'!B10="",'Mesures file 1'!G10=""),"-",'Mesures file 1'!B10*Tabelle1[[#This Row],[Spalte3]]/('Mesures file 1'!G10*Process!$AC$3))</f>
        <v>-</v>
      </c>
      <c r="J9" s="53" t="str">
        <f>IF(OR('Mesures file 2'!H10="",'Mesures file 2'!G10=""),"-",'Mesures file 2'!H10/'Mesures file 2'!G10)</f>
        <v>-</v>
      </c>
      <c r="K9" s="159" t="str">
        <f>IF(OR(Tabelle1[[#This Row],[Spalte2]]="-",'Mesures file 2'!B10="",'Mesures file 2'!G10=""),"-",'Mesures file 2'!B10*Tabelle1[[#This Row],[Spalte2]]/('Mesures file 2'!G10*Process!$AC$3))</f>
        <v>-</v>
      </c>
      <c r="L9" s="159" t="str">
        <f>IF(OR(Tabelle1[[#This Row],[Spalte3]]="-",'Mesures file 2'!B10="",'Mesures file 2'!G10=""),"-",'Mesures file 2'!B10*Tabelle1[[#This Row],[Spalte3]]/('Mesures file 2'!G10*Process!$AC$3))</f>
        <v>-</v>
      </c>
      <c r="M9" s="160" t="str">
        <f>IF(OR('Entree-Sortie'!D10="",'Entree-Sortie'!Q10=""),"-",('Entree-Sortie'!Q10-'Entree-Sortie'!D10)/'Entree-Sortie'!D10)</f>
        <v>-</v>
      </c>
      <c r="N9" s="154">
        <f>IF('Alle Werte'!E154="","",'Alle Werte'!E154)</f>
        <v>6480</v>
      </c>
      <c r="O9" s="154">
        <f>IF('Alle Werte'!AI154="","",'Alle Werte'!AI154)</f>
        <v>5494</v>
      </c>
      <c r="P9" s="154">
        <f>IF('Alle Werte'!I154="","",'Alle Werte'!I154)</f>
        <v>15007</v>
      </c>
      <c r="Q9" s="154">
        <f>IF('Alle Werte'!L154="","",'Alle Werte'!L154)</f>
        <v>31049</v>
      </c>
      <c r="R9" s="154">
        <f>IF('Alle Werte'!Y154="","",'Alle Werte'!Y154)</f>
        <v>12561</v>
      </c>
      <c r="S9" s="154">
        <f>IF('Alle Werte'!AK154="","",'Alle Werte'!AK154)</f>
        <v>0</v>
      </c>
      <c r="T9" s="154">
        <f>IF('Alle Werte'!W154="","",'Alle Werte'!W154)</f>
        <v>0</v>
      </c>
      <c r="U9" s="154">
        <f>IF('Alle Werte'!AL154="","",'Alle Werte'!AL154)</f>
        <v>0</v>
      </c>
      <c r="V9" s="154">
        <f>IF('Alle Werte'!X154="","",'Alle Werte'!X154)</f>
        <v>0</v>
      </c>
      <c r="W9" s="157"/>
      <c r="X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5"/>
      <c r="Z9" s="155"/>
      <c r="AA9" s="227" t="str">
        <f>IF(OR('HeuresFonctionEQ-quo'!AN7="-",'HeuresFonctionEQ-quo'!AN7=0),"-",'HeuresFonctionEQ-quo'!AN7*65)</f>
        <v>-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 t="str">
        <f>IF(OR(N10="",'Entree-Sortie'!D11=""),"-",N10*'Entree-Sortie'!D11/1000)</f>
        <v>-</v>
      </c>
      <c r="C10" s="152" t="str">
        <f>IF(OR(N10="",'Entree-Sortie'!E11=""),"-",N10*'Entree-Sortie'!E11/1000)</f>
        <v>-</v>
      </c>
      <c r="D10" s="153" t="str">
        <f>IF(OR('Entree-Sortie'!D11="",'Entree-Sortie'!E11=""),"-",'Entree-Sortie'!D11/'Entree-Sortie'!E11)</f>
        <v>-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 t="str">
        <f>IF(OR('Mesures file 1'!H11="",'Mesures file 1'!G11=""),"-",'Mesures file 1'!H11/'Mesures file 1'!G11)</f>
        <v>-</v>
      </c>
      <c r="H10" s="159" t="str">
        <f>IF(OR(Tabelle1[[#This Row],[Spalte2]]="-",'Mesures file 1'!B11="",'Mesures file 1'!G11=""),"-",'Mesures file 1'!B11*Tabelle1[[#This Row],[Spalte2]]/('Mesures file 1'!G11*Process!$AC$3))</f>
        <v>-</v>
      </c>
      <c r="I10" s="159" t="str">
        <f>IF(OR(Tabelle1[[#This Row],[Spalte3]]="-",'Mesures file 1'!B11="",'Mesures file 1'!G11=""),"-",'Mesures file 1'!B11*Tabelle1[[#This Row],[Spalte3]]/('Mesures file 1'!G11*Process!$AC$3))</f>
        <v>-</v>
      </c>
      <c r="J10" s="53" t="str">
        <f>IF(OR('Mesures file 2'!H11="",'Mesures file 2'!G11=""),"-",'Mesures file 2'!H11/'Mesures file 2'!G11)</f>
        <v>-</v>
      </c>
      <c r="K10" s="159" t="str">
        <f>IF(OR(Tabelle1[[#This Row],[Spalte2]]="-",'Mesures file 2'!B11="",'Mesures file 2'!G11=""),"-",'Mesures file 2'!B11*Tabelle1[[#This Row],[Spalte2]]/('Mesures file 2'!G11*Process!$AC$3))</f>
        <v>-</v>
      </c>
      <c r="L10" s="159" t="str">
        <f>IF(OR(Tabelle1[[#This Row],[Spalte3]]="-",'Mesures file 2'!B11="",'Mesures file 2'!G11=""),"-",'Mesures file 2'!B11*Tabelle1[[#This Row],[Spalte3]]/('Mesures file 2'!G11*Process!$AC$3))</f>
        <v>-</v>
      </c>
      <c r="M10" s="160" t="str">
        <f>IF(OR('Entree-Sortie'!D11="",'Entree-Sortie'!Q11=""),"-",('Entree-Sortie'!Q11-'Entree-Sortie'!D11)/'Entree-Sortie'!D11)</f>
        <v>-</v>
      </c>
      <c r="N10" s="154">
        <f>IF('Alle Werte'!E155="","",'Alle Werte'!E155)</f>
        <v>5922</v>
      </c>
      <c r="O10" s="154">
        <f>IF('Alle Werte'!AI155="","",'Alle Werte'!AI155)</f>
        <v>5231</v>
      </c>
      <c r="P10" s="154">
        <f>IF('Alle Werte'!I155="","",'Alle Werte'!I155)</f>
        <v>14998</v>
      </c>
      <c r="Q10" s="154">
        <f>IF('Alle Werte'!L155="","",'Alle Werte'!L155)</f>
        <v>30900</v>
      </c>
      <c r="R10" s="154">
        <f>IF('Alle Werte'!Y155="","",'Alle Werte'!Y155)</f>
        <v>12992</v>
      </c>
      <c r="S10" s="154">
        <f>IF('Alle Werte'!AK155="","",'Alle Werte'!AK155)</f>
        <v>2.0799999237060547</v>
      </c>
      <c r="T10" s="154">
        <f>IF('Alle Werte'!W155="","",'Alle Werte'!W155)</f>
        <v>2.0299999713897705</v>
      </c>
      <c r="U10" s="154">
        <f>IF('Alle Werte'!AL155="","",'Alle Werte'!AL155)</f>
        <v>26</v>
      </c>
      <c r="V10" s="154">
        <f>IF('Alle Werte'!X155="","",'Alle Werte'!X155)</f>
        <v>28</v>
      </c>
      <c r="W10" s="157"/>
      <c r="X1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5">
        <v>0.24</v>
      </c>
      <c r="Z10" s="155">
        <v>0.28000000000000003</v>
      </c>
      <c r="AA10" s="227">
        <f>IF(OR('HeuresFonctionEQ-quo'!AN8="-",'HeuresFonctionEQ-quo'!AN8=0),"-",'HeuresFonctionEQ-quo'!AN8*65)</f>
        <v>130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 t="str">
        <f>IF(OR(N11="",'Entree-Sortie'!D12=""),"-",N11*'Entree-Sortie'!D12/1000)</f>
        <v>-</v>
      </c>
      <c r="C11" s="152" t="str">
        <f>IF(OR(N11="",'Entree-Sortie'!E12=""),"-",N11*'Entree-Sortie'!E12/1000)</f>
        <v>-</v>
      </c>
      <c r="D11" s="153" t="str">
        <f>IF(OR('Entree-Sortie'!D12="",'Entree-Sortie'!E12=""),"-",'Entree-Sortie'!D12/'Entree-Sortie'!E12)</f>
        <v>-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 t="str">
        <f>IF(OR('Mesures file 1'!H12="",'Mesures file 1'!G12=""),"-",'Mesures file 1'!H12/'Mesures file 1'!G12)</f>
        <v>-</v>
      </c>
      <c r="H11" s="159" t="str">
        <f>IF(OR(Tabelle1[[#This Row],[Spalte2]]="-",'Mesures file 1'!B12="",'Mesures file 1'!G12=""),"-",'Mesures file 1'!B12*Tabelle1[[#This Row],[Spalte2]]/('Mesures file 1'!G12*Process!$AC$3))</f>
        <v>-</v>
      </c>
      <c r="I11" s="159" t="str">
        <f>IF(OR(Tabelle1[[#This Row],[Spalte3]]="-",'Mesures file 1'!B12="",'Mesures file 1'!G12=""),"-",'Mesures file 1'!B12*Tabelle1[[#This Row],[Spalte3]]/('Mesures file 1'!G12*Process!$AC$3))</f>
        <v>-</v>
      </c>
      <c r="J11" s="53" t="str">
        <f>IF(OR('Mesures file 2'!H12="",'Mesures file 2'!G12=""),"-",'Mesures file 2'!H12/'Mesures file 2'!G12)</f>
        <v>-</v>
      </c>
      <c r="K11" s="159" t="str">
        <f>IF(OR(Tabelle1[[#This Row],[Spalte2]]="-",'Mesures file 2'!B12="",'Mesures file 2'!G12=""),"-",'Mesures file 2'!B12*Tabelle1[[#This Row],[Spalte2]]/('Mesures file 2'!G12*Process!$AC$3))</f>
        <v>-</v>
      </c>
      <c r="L11" s="159" t="str">
        <f>IF(OR(Tabelle1[[#This Row],[Spalte3]]="-",'Mesures file 2'!B12="",'Mesures file 2'!G12=""),"-",'Mesures file 2'!B12*Tabelle1[[#This Row],[Spalte3]]/('Mesures file 2'!G12*Process!$AC$3))</f>
        <v>-</v>
      </c>
      <c r="M11" s="160" t="str">
        <f>IF(OR('Entree-Sortie'!D12="",'Entree-Sortie'!Q12=""),"-",('Entree-Sortie'!Q12-'Entree-Sortie'!D12)/'Entree-Sortie'!D12)</f>
        <v>-</v>
      </c>
      <c r="N11" s="154">
        <f>IF('Alle Werte'!E156="","",'Alle Werte'!E156)</f>
        <v>5850</v>
      </c>
      <c r="O11" s="154">
        <f>IF('Alle Werte'!AI156="","",'Alle Werte'!AI156)</f>
        <v>5422</v>
      </c>
      <c r="P11" s="154">
        <f>IF('Alle Werte'!I156="","",'Alle Werte'!I156)</f>
        <v>14932</v>
      </c>
      <c r="Q11" s="154">
        <f>IF('Alle Werte'!L156="","",'Alle Werte'!L156)</f>
        <v>30722</v>
      </c>
      <c r="R11" s="154">
        <f>IF('Alle Werte'!Y156="","",'Alle Werte'!Y156)</f>
        <v>13057</v>
      </c>
      <c r="S11" s="154">
        <f>IF('Alle Werte'!AK156="","",'Alle Werte'!AK156)</f>
        <v>1.2599999904632568</v>
      </c>
      <c r="T11" s="154">
        <f>IF('Alle Werte'!W156="","",'Alle Werte'!W156)</f>
        <v>1.2200000286102295</v>
      </c>
      <c r="U11" s="154">
        <f>IF('Alle Werte'!AL156="","",'Alle Werte'!AL156)</f>
        <v>18</v>
      </c>
      <c r="V11" s="154">
        <f>IF('Alle Werte'!X156="","",'Alle Werte'!X156)</f>
        <v>19</v>
      </c>
      <c r="W11" s="157"/>
      <c r="X1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5"/>
      <c r="Z11" s="155"/>
      <c r="AA11" s="227">
        <f>IF(OR('HeuresFonctionEQ-quo'!AN9="-",'HeuresFonctionEQ-quo'!AN9=0),"-",'HeuresFonctionEQ-quo'!AN9*65)</f>
        <v>65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 t="str">
        <f>IF(OR(N12="",'Entree-Sortie'!D13=""),"-",N12*'Entree-Sortie'!D13/1000)</f>
        <v>-</v>
      </c>
      <c r="C12" s="152" t="str">
        <f>IF(OR(N12="",'Entree-Sortie'!E13=""),"-",N12*'Entree-Sortie'!E13/1000)</f>
        <v>-</v>
      </c>
      <c r="D12" s="153" t="str">
        <f>IF(OR('Entree-Sortie'!D13="",'Entree-Sortie'!E13=""),"-",'Entree-Sortie'!D13/'Entree-Sortie'!E13)</f>
        <v>-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 t="str">
        <f>IF(OR('Mesures file 1'!H13="",'Mesures file 1'!G13=""),"-",'Mesures file 1'!H13/'Mesures file 1'!G13)</f>
        <v>-</v>
      </c>
      <c r="H12" s="159" t="str">
        <f>IF(OR(Tabelle1[[#This Row],[Spalte2]]="-",'Mesures file 1'!B13="",'Mesures file 1'!G13=""),"-",'Mesures file 1'!B13*Tabelle1[[#This Row],[Spalte2]]/('Mesures file 1'!G13*Process!$AC$3))</f>
        <v>-</v>
      </c>
      <c r="I12" s="159" t="str">
        <f>IF(OR(Tabelle1[[#This Row],[Spalte3]]="-",'Mesures file 1'!B13="",'Mesures file 1'!G13=""),"-",'Mesures file 1'!B13*Tabelle1[[#This Row],[Spalte3]]/('Mesures file 1'!G13*Process!$AC$3))</f>
        <v>-</v>
      </c>
      <c r="J12" s="53" t="str">
        <f>IF(OR('Mesures file 2'!H13="",'Mesures file 2'!G13=""),"-",'Mesures file 2'!H13/'Mesures file 2'!G13)</f>
        <v>-</v>
      </c>
      <c r="K12" s="159" t="str">
        <f>IF(OR(Tabelle1[[#This Row],[Spalte2]]="-",'Mesures file 2'!B13="",'Mesures file 2'!G13=""),"-",'Mesures file 2'!B13*Tabelle1[[#This Row],[Spalte2]]/('Mesures file 2'!G13*Process!$AC$3))</f>
        <v>-</v>
      </c>
      <c r="L12" s="159" t="str">
        <f>IF(OR(Tabelle1[[#This Row],[Spalte3]]="-",'Mesures file 2'!B13="",'Mesures file 2'!G13=""),"-",'Mesures file 2'!B13*Tabelle1[[#This Row],[Spalte3]]/('Mesures file 2'!G13*Process!$AC$3))</f>
        <v>-</v>
      </c>
      <c r="M12" s="160" t="str">
        <f>IF(OR('Entree-Sortie'!D13="",'Entree-Sortie'!Q13=""),"-",('Entree-Sortie'!Q13-'Entree-Sortie'!D13)/'Entree-Sortie'!D13)</f>
        <v>-</v>
      </c>
      <c r="N12" s="154">
        <f>IF('Alle Werte'!E157="","",'Alle Werte'!E157)</f>
        <v>5805</v>
      </c>
      <c r="O12" s="154">
        <f>IF('Alle Werte'!AI157="","",'Alle Werte'!AI157)</f>
        <v>5297</v>
      </c>
      <c r="P12" s="154">
        <f>IF('Alle Werte'!I157="","",'Alle Werte'!I157)</f>
        <v>15045</v>
      </c>
      <c r="Q12" s="154">
        <f>IF('Alle Werte'!L157="","",'Alle Werte'!L157)</f>
        <v>30743</v>
      </c>
      <c r="R12" s="154">
        <f>IF('Alle Werte'!Y157="","",'Alle Werte'!Y157)</f>
        <v>12981</v>
      </c>
      <c r="S12" s="154">
        <f>IF('Alle Werte'!AK157="","",'Alle Werte'!AK157)</f>
        <v>1.7000000476837158</v>
      </c>
      <c r="T12" s="154">
        <f>IF('Alle Werte'!W157="","",'Alle Werte'!W157)</f>
        <v>1.6399999856948853</v>
      </c>
      <c r="U12" s="154">
        <f>IF('Alle Werte'!AL157="","",'Alle Werte'!AL157)</f>
        <v>24</v>
      </c>
      <c r="V12" s="154">
        <f>IF('Alle Werte'!X157="","",'Alle Werte'!X157)</f>
        <v>26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>
        <v>0.23</v>
      </c>
      <c r="Z12" s="155">
        <v>0.26</v>
      </c>
      <c r="AA12" s="227">
        <f>IF(OR('HeuresFonctionEQ-quo'!AN10="-",'HeuresFonctionEQ-quo'!AN10=0),"-",'HeuresFonctionEQ-quo'!AN10*65)</f>
        <v>130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 t="str">
        <f>IF(OR(N13="",'Entree-Sortie'!D14=""),"-",N13*'Entree-Sortie'!D14/1000)</f>
        <v>-</v>
      </c>
      <c r="C13" s="152" t="str">
        <f>IF(OR(N13="",'Entree-Sortie'!E14=""),"-",N13*'Entree-Sortie'!E14/1000)</f>
        <v>-</v>
      </c>
      <c r="D13" s="153" t="str">
        <f>IF(OR('Entree-Sortie'!D14="",'Entree-Sortie'!E14=""),"-",'Entree-Sortie'!D14/'Entree-Sortie'!E14)</f>
        <v>-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 t="str">
        <f>IF(OR('Mesures file 1'!H14="",'Mesures file 1'!G14=""),"-",'Mesures file 1'!H14/'Mesures file 1'!G14)</f>
        <v>-</v>
      </c>
      <c r="H13" s="159" t="str">
        <f>IF(OR(Tabelle1[[#This Row],[Spalte2]]="-",'Mesures file 1'!B14="",'Mesures file 1'!G14=""),"-",'Mesures file 1'!B14*Tabelle1[[#This Row],[Spalte2]]/('Mesures file 1'!G14*Process!$AC$3))</f>
        <v>-</v>
      </c>
      <c r="I13" s="159" t="str">
        <f>IF(OR(Tabelle1[[#This Row],[Spalte3]]="-",'Mesures file 1'!B14="",'Mesures file 1'!G14=""),"-",'Mesures file 1'!B14*Tabelle1[[#This Row],[Spalte3]]/('Mesures file 1'!G14*Process!$AC$3))</f>
        <v>-</v>
      </c>
      <c r="J13" s="53" t="str">
        <f>IF(OR('Mesures file 2'!H14="",'Mesures file 2'!G14=""),"-",'Mesures file 2'!H14/'Mesures file 2'!G14)</f>
        <v>-</v>
      </c>
      <c r="K13" s="159" t="str">
        <f>IF(OR(Tabelle1[[#This Row],[Spalte2]]="-",'Mesures file 2'!B14="",'Mesures file 2'!G14=""),"-",'Mesures file 2'!B14*Tabelle1[[#This Row],[Spalte2]]/('Mesures file 2'!G14*Process!$AC$3))</f>
        <v>-</v>
      </c>
      <c r="L13" s="159" t="str">
        <f>IF(OR(Tabelle1[[#This Row],[Spalte3]]="-",'Mesures file 2'!B14="",'Mesures file 2'!G14=""),"-",'Mesures file 2'!B14*Tabelle1[[#This Row],[Spalte3]]/('Mesures file 2'!G14*Process!$AC$3))</f>
        <v>-</v>
      </c>
      <c r="M13" s="160" t="str">
        <f>IF(OR('Entree-Sortie'!D14="",'Entree-Sortie'!Q14=""),"-",('Entree-Sortie'!Q14-'Entree-Sortie'!D14)/'Entree-Sortie'!D14)</f>
        <v>-</v>
      </c>
      <c r="N13" s="154">
        <f>IF('Alle Werte'!E158="","",'Alle Werte'!E158)</f>
        <v>5674</v>
      </c>
      <c r="O13" s="154">
        <f>IF('Alle Werte'!AI158="","",'Alle Werte'!AI158)</f>
        <v>5237</v>
      </c>
      <c r="P13" s="154">
        <f>IF('Alle Werte'!I158="","",'Alle Werte'!I158)</f>
        <v>15069</v>
      </c>
      <c r="Q13" s="154">
        <f>IF('Alle Werte'!L158="","",'Alle Werte'!L158)</f>
        <v>30632</v>
      </c>
      <c r="R13" s="154">
        <f>IF('Alle Werte'!Y158="","",'Alle Werte'!Y158)</f>
        <v>13215</v>
      </c>
      <c r="S13" s="154">
        <f>IF('Alle Werte'!AK158="","",'Alle Werte'!AK158)</f>
        <v>0</v>
      </c>
      <c r="T13" s="154">
        <f>IF('Alle Werte'!W158="","",'Alle Werte'!W158)</f>
        <v>0</v>
      </c>
      <c r="U13" s="154">
        <f>IF('Alle Werte'!AL158="","",'Alle Werte'!AL158)</f>
        <v>0</v>
      </c>
      <c r="V13" s="154">
        <f>IF('Alle Werte'!X158="","",'Alle Werte'!X158)</f>
        <v>0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/>
      <c r="Z13" s="155"/>
      <c r="AA13" s="227" t="str">
        <f>IF(OR('HeuresFonctionEQ-quo'!AN11="-",'HeuresFonctionEQ-quo'!AN11=0),"-",'HeuresFonctionEQ-quo'!AN11*65)</f>
        <v>-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 t="str">
        <f>IF(OR(N14="",'Entree-Sortie'!D15=""),"-",N14*'Entree-Sortie'!D15/1000)</f>
        <v>-</v>
      </c>
      <c r="C14" s="152" t="str">
        <f>IF(OR(N14="",'Entree-Sortie'!E15=""),"-",N14*'Entree-Sortie'!E15/1000)</f>
        <v>-</v>
      </c>
      <c r="D14" s="153" t="str">
        <f>IF(OR('Entree-Sortie'!D15="",'Entree-Sortie'!E15=""),"-",'Entree-Sortie'!D15/'Entree-Sortie'!E15)</f>
        <v>-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 t="str">
        <f>IF(OR('Mesures file 1'!H15="",'Mesures file 1'!G15=""),"-",'Mesures file 1'!H15/'Mesures file 1'!G15)</f>
        <v>-</v>
      </c>
      <c r="H14" s="159" t="str">
        <f>IF(OR(Tabelle1[[#This Row],[Spalte2]]="-",'Mesures file 1'!B15="",'Mesures file 1'!G15=""),"-",'Mesures file 1'!B15*Tabelle1[[#This Row],[Spalte2]]/('Mesures file 1'!G15*Process!$AC$3))</f>
        <v>-</v>
      </c>
      <c r="I14" s="159" t="str">
        <f>IF(OR(Tabelle1[[#This Row],[Spalte3]]="-",'Mesures file 1'!B15="",'Mesures file 1'!G15=""),"-",'Mesures file 1'!B15*Tabelle1[[#This Row],[Spalte3]]/('Mesures file 1'!G15*Process!$AC$3))</f>
        <v>-</v>
      </c>
      <c r="J14" s="53" t="str">
        <f>IF(OR('Mesures file 2'!H15="",'Mesures file 2'!G15=""),"-",'Mesures file 2'!H15/'Mesures file 2'!G15)</f>
        <v>-</v>
      </c>
      <c r="K14" s="159" t="str">
        <f>IF(OR(Tabelle1[[#This Row],[Spalte2]]="-",'Mesures file 2'!B15="",'Mesures file 2'!G15=""),"-",'Mesures file 2'!B15*Tabelle1[[#This Row],[Spalte2]]/('Mesures file 2'!G15*Process!$AC$3))</f>
        <v>-</v>
      </c>
      <c r="L14" s="159" t="str">
        <f>IF(OR(Tabelle1[[#This Row],[Spalte3]]="-",'Mesures file 2'!B15="",'Mesures file 2'!G15=""),"-",'Mesures file 2'!B15*Tabelle1[[#This Row],[Spalte3]]/('Mesures file 2'!G15*Process!$AC$3))</f>
        <v>-</v>
      </c>
      <c r="M14" s="160" t="str">
        <f>IF(OR('Entree-Sortie'!D15="",'Entree-Sortie'!Q15=""),"-",('Entree-Sortie'!Q15-'Entree-Sortie'!D15)/'Entree-Sortie'!D15)</f>
        <v>-</v>
      </c>
      <c r="N14" s="154">
        <f>IF('Alle Werte'!E159="","",'Alle Werte'!E159)</f>
        <v>5697</v>
      </c>
      <c r="O14" s="154">
        <f>IF('Alle Werte'!AI159="","",'Alle Werte'!AI159)</f>
        <v>5266</v>
      </c>
      <c r="P14" s="154">
        <f>IF('Alle Werte'!I159="","",'Alle Werte'!I159)</f>
        <v>14938</v>
      </c>
      <c r="Q14" s="154">
        <f>IF('Alle Werte'!L159="","",'Alle Werte'!L159)</f>
        <v>30607</v>
      </c>
      <c r="R14" s="154">
        <f>IF('Alle Werte'!Y159="","",'Alle Werte'!Y159)</f>
        <v>13638</v>
      </c>
      <c r="S14" s="154">
        <f>IF('Alle Werte'!AK159="","",'Alle Werte'!AK159)</f>
        <v>0</v>
      </c>
      <c r="T14" s="154">
        <f>IF('Alle Werte'!W159="","",'Alle Werte'!W159)</f>
        <v>0</v>
      </c>
      <c r="U14" s="154">
        <f>IF('Alle Werte'!AL159="","",'Alle Werte'!AL159)</f>
        <v>0</v>
      </c>
      <c r="V14" s="154">
        <f>IF('Alle Werte'!X159="","",'Alle Werte'!X159)</f>
        <v>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/>
      <c r="Z14" s="155"/>
      <c r="AA14" s="227" t="str">
        <f>IF(OR('HeuresFonctionEQ-quo'!AN12="-",'HeuresFonctionEQ-quo'!AN12=0),"-",'HeuresFonctionEQ-quo'!AN12*65)</f>
        <v>-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 t="str">
        <f>IF(OR(N15="",'Entree-Sortie'!D16=""),"-",N15*'Entree-Sortie'!D16/1000)</f>
        <v>-</v>
      </c>
      <c r="C15" s="152" t="str">
        <f>IF(OR(N15="",'Entree-Sortie'!E16=""),"-",N15*'Entree-Sortie'!E16/1000)</f>
        <v>-</v>
      </c>
      <c r="D15" s="153" t="str">
        <f>IF(OR('Entree-Sortie'!D16="",'Entree-Sortie'!E16=""),"-",'Entree-Sortie'!D16/'Entree-Sortie'!E16)</f>
        <v>-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 t="str">
        <f>IF(OR('Mesures file 1'!H16="",'Mesures file 1'!G16=""),"-",'Mesures file 1'!H16/'Mesures file 1'!G16)</f>
        <v>-</v>
      </c>
      <c r="H15" s="159" t="str">
        <f>IF(OR(Tabelle1[[#This Row],[Spalte2]]="-",'Mesures file 1'!B16="",'Mesures file 1'!G16=""),"-",'Mesures file 1'!B16*Tabelle1[[#This Row],[Spalte2]]/('Mesures file 1'!G16*Process!$AC$3))</f>
        <v>-</v>
      </c>
      <c r="I15" s="159" t="str">
        <f>IF(OR(Tabelle1[[#This Row],[Spalte3]]="-",'Mesures file 1'!B16="",'Mesures file 1'!G16=""),"-",'Mesures file 1'!B16*Tabelle1[[#This Row],[Spalte3]]/('Mesures file 1'!G16*Process!$AC$3))</f>
        <v>-</v>
      </c>
      <c r="J15" s="53" t="str">
        <f>IF(OR('Mesures file 2'!H16="",'Mesures file 2'!G16=""),"-",'Mesures file 2'!H16/'Mesures file 2'!G16)</f>
        <v>-</v>
      </c>
      <c r="K15" s="159" t="str">
        <f>IF(OR(Tabelle1[[#This Row],[Spalte2]]="-",'Mesures file 2'!B16="",'Mesures file 2'!G16=""),"-",'Mesures file 2'!B16*Tabelle1[[#This Row],[Spalte2]]/('Mesures file 2'!G16*Process!$AC$3))</f>
        <v>-</v>
      </c>
      <c r="L15" s="159" t="str">
        <f>IF(OR(Tabelle1[[#This Row],[Spalte3]]="-",'Mesures file 2'!B16="",'Mesures file 2'!G16=""),"-",'Mesures file 2'!B16*Tabelle1[[#This Row],[Spalte3]]/('Mesures file 2'!G16*Process!$AC$3))</f>
        <v>-</v>
      </c>
      <c r="M15" s="160" t="str">
        <f>IF(OR('Entree-Sortie'!D16="",'Entree-Sortie'!Q16=""),"-",('Entree-Sortie'!Q16-'Entree-Sortie'!D16)/'Entree-Sortie'!D16)</f>
        <v>-</v>
      </c>
      <c r="N15" s="154">
        <f>IF('Alle Werte'!E160="","",'Alle Werte'!E160)</f>
        <v>5472</v>
      </c>
      <c r="O15" s="154">
        <f>IF('Alle Werte'!AI160="","",'Alle Werte'!AI160)</f>
        <v>5094</v>
      </c>
      <c r="P15" s="154">
        <f>IF('Alle Werte'!I160="","",'Alle Werte'!I160)</f>
        <v>15191</v>
      </c>
      <c r="Q15" s="154">
        <f>IF('Alle Werte'!L160="","",'Alle Werte'!L160)</f>
        <v>30629</v>
      </c>
      <c r="R15" s="154">
        <f>IF('Alle Werte'!Y160="","",'Alle Werte'!Y160)</f>
        <v>13690</v>
      </c>
      <c r="S15" s="154">
        <f>IF('Alle Werte'!AK160="","",'Alle Werte'!AK160)</f>
        <v>0</v>
      </c>
      <c r="T15" s="154">
        <f>IF('Alle Werte'!W160="","",'Alle Werte'!W160)</f>
        <v>0</v>
      </c>
      <c r="U15" s="154">
        <f>IF('Alle Werte'!AL160="","",'Alle Werte'!AL160)</f>
        <v>0</v>
      </c>
      <c r="V15" s="154">
        <f>IF('Alle Werte'!X160="","",'Alle Werte'!X160)</f>
        <v>0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/>
      <c r="Z15" s="155"/>
      <c r="AA15" s="227" t="str">
        <f>IF(OR('HeuresFonctionEQ-quo'!AN13="-",'HeuresFonctionEQ-quo'!AN13=0),"-",'HeuresFonctionEQ-quo'!AN13*65)</f>
        <v>-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 t="str">
        <f>IF(OR(N16="",'Entree-Sortie'!D17=""),"-",N16*'Entree-Sortie'!D17/1000)</f>
        <v>-</v>
      </c>
      <c r="C16" s="152" t="str">
        <f>IF(OR(N16="",'Entree-Sortie'!E17=""),"-",N16*'Entree-Sortie'!E17/1000)</f>
        <v>-</v>
      </c>
      <c r="D16" s="153" t="str">
        <f>IF(OR('Entree-Sortie'!D17="",'Entree-Sortie'!E17=""),"-",'Entree-Sortie'!D17/'Entree-Sortie'!E17)</f>
        <v>-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 t="str">
        <f>IF(OR('Mesures file 1'!H17="",'Mesures file 1'!G17=""),"-",'Mesures file 1'!H17/'Mesures file 1'!G17)</f>
        <v>-</v>
      </c>
      <c r="H16" s="159" t="str">
        <f>IF(OR(Tabelle1[[#This Row],[Spalte2]]="-",'Mesures file 1'!B17="",'Mesures file 1'!G17=""),"-",'Mesures file 1'!B17*Tabelle1[[#This Row],[Spalte2]]/('Mesures file 1'!G17*Process!$AC$3))</f>
        <v>-</v>
      </c>
      <c r="I16" s="159" t="str">
        <f>IF(OR(Tabelle1[[#This Row],[Spalte3]]="-",'Mesures file 1'!B17="",'Mesures file 1'!G17=""),"-",'Mesures file 1'!B17*Tabelle1[[#This Row],[Spalte3]]/('Mesures file 1'!G17*Process!$AC$3))</f>
        <v>-</v>
      </c>
      <c r="J16" s="53" t="str">
        <f>IF(OR('Mesures file 2'!H17="",'Mesures file 2'!G17=""),"-",'Mesures file 2'!H17/'Mesures file 2'!G17)</f>
        <v>-</v>
      </c>
      <c r="K16" s="159" t="str">
        <f>IF(OR(Tabelle1[[#This Row],[Spalte2]]="-",'Mesures file 2'!B17="",'Mesures file 2'!G17=""),"-",'Mesures file 2'!B17*Tabelle1[[#This Row],[Spalte2]]/('Mesures file 2'!G17*Process!$AC$3))</f>
        <v>-</v>
      </c>
      <c r="L16" s="159" t="str">
        <f>IF(OR(Tabelle1[[#This Row],[Spalte3]]="-",'Mesures file 2'!B17="",'Mesures file 2'!G17=""),"-",'Mesures file 2'!B17*Tabelle1[[#This Row],[Spalte3]]/('Mesures file 2'!G17*Process!$AC$3))</f>
        <v>-</v>
      </c>
      <c r="M16" s="160" t="str">
        <f>IF(OR('Entree-Sortie'!D17="",'Entree-Sortie'!Q17=""),"-",('Entree-Sortie'!Q17-'Entree-Sortie'!D17)/'Entree-Sortie'!D17)</f>
        <v>-</v>
      </c>
      <c r="N16" s="154">
        <f>IF('Alle Werte'!E161="","",'Alle Werte'!E161)</f>
        <v>5794</v>
      </c>
      <c r="O16" s="154">
        <f>IF('Alle Werte'!AI161="","",'Alle Werte'!AI161)</f>
        <v>5417</v>
      </c>
      <c r="P16" s="154">
        <f>IF('Alle Werte'!I161="","",'Alle Werte'!I161)</f>
        <v>15309</v>
      </c>
      <c r="Q16" s="154">
        <f>IF('Alle Werte'!L161="","",'Alle Werte'!L161)</f>
        <v>30613</v>
      </c>
      <c r="R16" s="154">
        <f>IF('Alle Werte'!Y161="","",'Alle Werte'!Y161)</f>
        <v>15026</v>
      </c>
      <c r="S16" s="154">
        <f>IF('Alle Werte'!AK161="","",'Alle Werte'!AK161)</f>
        <v>0</v>
      </c>
      <c r="T16" s="154">
        <f>IF('Alle Werte'!W161="","",'Alle Werte'!W161)</f>
        <v>0</v>
      </c>
      <c r="U16" s="154">
        <f>IF('Alle Werte'!AL161="","",'Alle Werte'!AL161)</f>
        <v>0</v>
      </c>
      <c r="V16" s="154">
        <f>IF('Alle Werte'!X161="","",'Alle Werte'!X161)</f>
        <v>0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/>
      <c r="Z16" s="155"/>
      <c r="AA16" s="227" t="str">
        <f>IF(OR('HeuresFonctionEQ-quo'!AN14="-",'HeuresFonctionEQ-quo'!AN14=0),"-",'HeuresFonctionEQ-quo'!AN14*65)</f>
        <v>-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 t="str">
        <f>IF(OR(N17="",'Entree-Sortie'!D18=""),"-",N17*'Entree-Sortie'!D18/1000)</f>
        <v>-</v>
      </c>
      <c r="C17" s="152" t="str">
        <f>IF(OR(N17="",'Entree-Sortie'!E18=""),"-",N17*'Entree-Sortie'!E18/1000)</f>
        <v>-</v>
      </c>
      <c r="D17" s="153" t="str">
        <f>IF(OR('Entree-Sortie'!D18="",'Entree-Sortie'!E18=""),"-",'Entree-Sortie'!D18/'Entree-Sortie'!E18)</f>
        <v>-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 t="str">
        <f>IF(OR('Mesures file 1'!H18="",'Mesures file 1'!G18=""),"-",'Mesures file 1'!H18/'Mesures file 1'!G18)</f>
        <v>-</v>
      </c>
      <c r="H17" s="159" t="str">
        <f>IF(OR(Tabelle1[[#This Row],[Spalte2]]="-",'Mesures file 1'!B18="",'Mesures file 1'!G18=""),"-",'Mesures file 1'!B18*Tabelle1[[#This Row],[Spalte2]]/('Mesures file 1'!G18*Process!$AC$3))</f>
        <v>-</v>
      </c>
      <c r="I17" s="159" t="str">
        <f>IF(OR(Tabelle1[[#This Row],[Spalte3]]="-",'Mesures file 1'!B18="",'Mesures file 1'!G18=""),"-",'Mesures file 1'!B18*Tabelle1[[#This Row],[Spalte3]]/('Mesures file 1'!G18*Process!$AC$3))</f>
        <v>-</v>
      </c>
      <c r="J17" s="53" t="str">
        <f>IF(OR('Mesures file 2'!H18="",'Mesures file 2'!G18=""),"-",'Mesures file 2'!H18/'Mesures file 2'!G18)</f>
        <v>-</v>
      </c>
      <c r="K17" s="159" t="str">
        <f>IF(OR(Tabelle1[[#This Row],[Spalte2]]="-",'Mesures file 2'!B18="",'Mesures file 2'!G18=""),"-",'Mesures file 2'!B18*Tabelle1[[#This Row],[Spalte2]]/('Mesures file 2'!G18*Process!$AC$3))</f>
        <v>-</v>
      </c>
      <c r="L17" s="159" t="str">
        <f>IF(OR(Tabelle1[[#This Row],[Spalte3]]="-",'Mesures file 2'!B18="",'Mesures file 2'!G18=""),"-",'Mesures file 2'!B18*Tabelle1[[#This Row],[Spalte3]]/('Mesures file 2'!G18*Process!$AC$3))</f>
        <v>-</v>
      </c>
      <c r="M17" s="160" t="str">
        <f>IF(OR('Entree-Sortie'!D18="",'Entree-Sortie'!Q18=""),"-",('Entree-Sortie'!Q18-'Entree-Sortie'!D18)/'Entree-Sortie'!D18)</f>
        <v>-</v>
      </c>
      <c r="N17" s="154">
        <f>IF('Alle Werte'!E162="","",'Alle Werte'!E162)</f>
        <v>5663</v>
      </c>
      <c r="O17" s="154">
        <f>IF('Alle Werte'!AI162="","",'Alle Werte'!AI162)</f>
        <v>6000</v>
      </c>
      <c r="P17" s="154">
        <f>IF('Alle Werte'!I162="","",'Alle Werte'!I162)</f>
        <v>13389</v>
      </c>
      <c r="Q17" s="154">
        <f>IF('Alle Werte'!L162="","",'Alle Werte'!L162)</f>
        <v>22893</v>
      </c>
      <c r="R17" s="154">
        <f>IF('Alle Werte'!Y162="","",'Alle Werte'!Y162)</f>
        <v>24423</v>
      </c>
      <c r="S17" s="154">
        <f>IF('Alle Werte'!AK162="","",'Alle Werte'!AK162)</f>
        <v>0</v>
      </c>
      <c r="T17" s="154">
        <f>IF('Alle Werte'!W162="","",'Alle Werte'!W162)</f>
        <v>0</v>
      </c>
      <c r="U17" s="154">
        <f>IF('Alle Werte'!AL162="","",'Alle Werte'!AL162)</f>
        <v>0</v>
      </c>
      <c r="V17" s="154">
        <f>IF('Alle Werte'!X162="","",'Alle Werte'!X162)</f>
        <v>0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 t="str">
        <f>IF(OR('HeuresFonctionEQ-quo'!AN15="-",'HeuresFonctionEQ-quo'!AN15=0),"-",'HeuresFonctionEQ-quo'!AN15*65)</f>
        <v>-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 t="str">
        <f>IF(OR(N18="",'Entree-Sortie'!D19=""),"-",N18*'Entree-Sortie'!D19/1000)</f>
        <v>-</v>
      </c>
      <c r="C18" s="152" t="str">
        <f>IF(OR(N18="",'Entree-Sortie'!E19=""),"-",N18*'Entree-Sortie'!E19/1000)</f>
        <v>-</v>
      </c>
      <c r="D18" s="153" t="str">
        <f>IF(OR('Entree-Sortie'!D19="",'Entree-Sortie'!E19=""),"-",'Entree-Sortie'!D19/'Entree-Sortie'!E19)</f>
        <v>-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 t="str">
        <f>IF(OR('Mesures file 1'!H19="",'Mesures file 1'!G19=""),"-",'Mesures file 1'!H19/'Mesures file 1'!G19)</f>
        <v>-</v>
      </c>
      <c r="H18" s="159" t="str">
        <f>IF(OR(Tabelle1[[#This Row],[Spalte2]]="-",'Mesures file 1'!B19="",'Mesures file 1'!G19=""),"-",'Mesures file 1'!B19*Tabelle1[[#This Row],[Spalte2]]/('Mesures file 1'!G19*Process!$AC$3))</f>
        <v>-</v>
      </c>
      <c r="I18" s="159" t="str">
        <f>IF(OR(Tabelle1[[#This Row],[Spalte3]]="-",'Mesures file 1'!B19="",'Mesures file 1'!G19=""),"-",'Mesures file 1'!B19*Tabelle1[[#This Row],[Spalte3]]/('Mesures file 1'!G19*Process!$AC$3))</f>
        <v>-</v>
      </c>
      <c r="J18" s="53" t="str">
        <f>IF(OR('Mesures file 2'!H19="",'Mesures file 2'!G19=""),"-",'Mesures file 2'!H19/'Mesures file 2'!G19)</f>
        <v>-</v>
      </c>
      <c r="K18" s="159" t="str">
        <f>IF(OR(Tabelle1[[#This Row],[Spalte2]]="-",'Mesures file 2'!B19="",'Mesures file 2'!G19=""),"-",'Mesures file 2'!B19*Tabelle1[[#This Row],[Spalte2]]/('Mesures file 2'!G19*Process!$AC$3))</f>
        <v>-</v>
      </c>
      <c r="L18" s="159" t="str">
        <f>IF(OR(Tabelle1[[#This Row],[Spalte3]]="-",'Mesures file 2'!B19="",'Mesures file 2'!G19=""),"-",'Mesures file 2'!B19*Tabelle1[[#This Row],[Spalte3]]/('Mesures file 2'!G19*Process!$AC$3))</f>
        <v>-</v>
      </c>
      <c r="M18" s="160" t="str">
        <f>IF(OR('Entree-Sortie'!D19="",'Entree-Sortie'!Q19=""),"-",('Entree-Sortie'!Q19-'Entree-Sortie'!D19)/'Entree-Sortie'!D19)</f>
        <v>-</v>
      </c>
      <c r="N18" s="154">
        <f>IF('Alle Werte'!E163="","",'Alle Werte'!E163)</f>
        <v>5474</v>
      </c>
      <c r="O18" s="154">
        <f>IF('Alle Werte'!AI163="","",'Alle Werte'!AI163)</f>
        <v>5659</v>
      </c>
      <c r="P18" s="154">
        <f>IF('Alle Werte'!I163="","",'Alle Werte'!I163)</f>
        <v>8098</v>
      </c>
      <c r="Q18" s="154">
        <f>IF('Alle Werte'!L163="","",'Alle Werte'!L163)</f>
        <v>14045</v>
      </c>
      <c r="R18" s="154">
        <f>IF('Alle Werte'!Y163="","",'Alle Werte'!Y163)</f>
        <v>18323</v>
      </c>
      <c r="S18" s="154">
        <f>IF('Alle Werte'!AK163="","",'Alle Werte'!AK163)</f>
        <v>0</v>
      </c>
      <c r="T18" s="154">
        <f>IF('Alle Werte'!W163="","",'Alle Werte'!W163)</f>
        <v>0</v>
      </c>
      <c r="U18" s="154">
        <f>IF('Alle Werte'!AL163="","",'Alle Werte'!AL163)</f>
        <v>0</v>
      </c>
      <c r="V18" s="154">
        <f>IF('Alle Werte'!X163="","",'Alle Werte'!X163)</f>
        <v>0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/>
      <c r="Z18" s="155"/>
      <c r="AA18" s="227" t="str">
        <f>IF(OR('HeuresFonctionEQ-quo'!AN16="-",'HeuresFonctionEQ-quo'!AN16=0),"-",'HeuresFonctionEQ-quo'!AN16*65)</f>
        <v>-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 t="str">
        <f>IF(OR(N19="",'Entree-Sortie'!D20=""),"-",N19*'Entree-Sortie'!D20/1000)</f>
        <v>-</v>
      </c>
      <c r="C19" s="152" t="str">
        <f>IF(OR(N19="",'Entree-Sortie'!E20=""),"-",N19*'Entree-Sortie'!E20/1000)</f>
        <v>-</v>
      </c>
      <c r="D19" s="153" t="str">
        <f>IF(OR('Entree-Sortie'!D20="",'Entree-Sortie'!E20=""),"-",'Entree-Sortie'!D20/'Entree-Sortie'!E20)</f>
        <v>-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 t="str">
        <f>IF(OR('Mesures file 1'!H20="",'Mesures file 1'!G20=""),"-",'Mesures file 1'!H20/'Mesures file 1'!G20)</f>
        <v>-</v>
      </c>
      <c r="H19" s="159" t="str">
        <f>IF(OR(Tabelle1[[#This Row],[Spalte2]]="-",'Mesures file 1'!B20="",'Mesures file 1'!G20=""),"-",'Mesures file 1'!B20*Tabelle1[[#This Row],[Spalte2]]/('Mesures file 1'!G20*Process!$AC$3))</f>
        <v>-</v>
      </c>
      <c r="I19" s="159" t="str">
        <f>IF(OR(Tabelle1[[#This Row],[Spalte3]]="-",'Mesures file 1'!B20="",'Mesures file 1'!G20=""),"-",'Mesures file 1'!B20*Tabelle1[[#This Row],[Spalte3]]/('Mesures file 1'!G20*Process!$AC$3))</f>
        <v>-</v>
      </c>
      <c r="J19" s="53" t="str">
        <f>IF(OR('Mesures file 2'!H20="",'Mesures file 2'!G20=""),"-",'Mesures file 2'!H20/'Mesures file 2'!G20)</f>
        <v>-</v>
      </c>
      <c r="K19" s="159" t="str">
        <f>IF(OR(Tabelle1[[#This Row],[Spalte2]]="-",'Mesures file 2'!B20="",'Mesures file 2'!G20=""),"-",'Mesures file 2'!B20*Tabelle1[[#This Row],[Spalte2]]/('Mesures file 2'!G20*Process!$AC$3))</f>
        <v>-</v>
      </c>
      <c r="L19" s="159" t="str">
        <f>IF(OR(Tabelle1[[#This Row],[Spalte3]]="-",'Mesures file 2'!B20="",'Mesures file 2'!G20=""),"-",'Mesures file 2'!B20*Tabelle1[[#This Row],[Spalte3]]/('Mesures file 2'!G20*Process!$AC$3))</f>
        <v>-</v>
      </c>
      <c r="M19" s="160" t="str">
        <f>IF(OR('Entree-Sortie'!D20="",'Entree-Sortie'!Q20=""),"-",('Entree-Sortie'!Q20-'Entree-Sortie'!D20)/'Entree-Sortie'!D20)</f>
        <v>-</v>
      </c>
      <c r="N19" s="154">
        <f>IF('Alle Werte'!E164="","",'Alle Werte'!E164)</f>
        <v>5299</v>
      </c>
      <c r="O19" s="154">
        <f>IF('Alle Werte'!AI164="","",'Alle Werte'!AI164)</f>
        <v>3466</v>
      </c>
      <c r="P19" s="154">
        <f>IF('Alle Werte'!I164="","",'Alle Werte'!I164)</f>
        <v>13931</v>
      </c>
      <c r="Q19" s="154">
        <f>IF('Alle Werte'!L164="","",'Alle Werte'!L164)</f>
        <v>24790</v>
      </c>
      <c r="R19" s="154">
        <f>IF('Alle Werte'!Y164="","",'Alle Werte'!Y164)</f>
        <v>12385</v>
      </c>
      <c r="S19" s="154">
        <f>IF('Alle Werte'!AK164="","",'Alle Werte'!AK164)</f>
        <v>1.5099999904632568</v>
      </c>
      <c r="T19" s="154">
        <f>IF('Alle Werte'!W164="","",'Alle Werte'!W164)</f>
        <v>1.4600000381469727</v>
      </c>
      <c r="U19" s="154">
        <f>IF('Alle Werte'!AL164="","",'Alle Werte'!AL164)</f>
        <v>21</v>
      </c>
      <c r="V19" s="154">
        <f>IF('Alle Werte'!X164="","",'Alle Werte'!X164)</f>
        <v>24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/>
      <c r="Z19" s="155"/>
      <c r="AA19" s="227">
        <f>IF(OR('HeuresFonctionEQ-quo'!AN17="-",'HeuresFonctionEQ-quo'!AN17=0),"-",'HeuresFonctionEQ-quo'!AN17*65)</f>
        <v>130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 t="str">
        <f>IF(OR(N20="",'Entree-Sortie'!D21=""),"-",N20*'Entree-Sortie'!D21/1000)</f>
        <v>-</v>
      </c>
      <c r="C20" s="152" t="str">
        <f>IF(OR(N20="",'Entree-Sortie'!E21=""),"-",N20*'Entree-Sortie'!E21/1000)</f>
        <v>-</v>
      </c>
      <c r="D20" s="153" t="str">
        <f>IF(OR('Entree-Sortie'!D21="",'Entree-Sortie'!E21=""),"-",'Entree-Sortie'!D21/'Entree-Sortie'!E21)</f>
        <v>-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 t="str">
        <f>IF(OR('Mesures file 1'!H21="",'Mesures file 1'!G21=""),"-",'Mesures file 1'!H21/'Mesures file 1'!G21)</f>
        <v>-</v>
      </c>
      <c r="H20" s="159" t="str">
        <f>IF(OR(Tabelle1[[#This Row],[Spalte2]]="-",'Mesures file 1'!B21="",'Mesures file 1'!G21=""),"-",'Mesures file 1'!B21*Tabelle1[[#This Row],[Spalte2]]/('Mesures file 1'!G21*Process!$AC$3))</f>
        <v>-</v>
      </c>
      <c r="I20" s="159" t="str">
        <f>IF(OR(Tabelle1[[#This Row],[Spalte3]]="-",'Mesures file 1'!B21="",'Mesures file 1'!G21=""),"-",'Mesures file 1'!B21*Tabelle1[[#This Row],[Spalte3]]/('Mesures file 1'!G21*Process!$AC$3))</f>
        <v>-</v>
      </c>
      <c r="J20" s="53" t="str">
        <f>IF(OR('Mesures file 2'!H21="",'Mesures file 2'!G21=""),"-",'Mesures file 2'!H21/'Mesures file 2'!G21)</f>
        <v>-</v>
      </c>
      <c r="K20" s="159" t="str">
        <f>IF(OR(Tabelle1[[#This Row],[Spalte2]]="-",'Mesures file 2'!B21="",'Mesures file 2'!G21=""),"-",'Mesures file 2'!B21*Tabelle1[[#This Row],[Spalte2]]/('Mesures file 2'!G21*Process!$AC$3))</f>
        <v>-</v>
      </c>
      <c r="L20" s="159" t="str">
        <f>IF(OR(Tabelle1[[#This Row],[Spalte3]]="-",'Mesures file 2'!B21="",'Mesures file 2'!G21=""),"-",'Mesures file 2'!B21*Tabelle1[[#This Row],[Spalte3]]/('Mesures file 2'!G21*Process!$AC$3))</f>
        <v>-</v>
      </c>
      <c r="M20" s="160" t="str">
        <f>IF(OR('Entree-Sortie'!D21="",'Entree-Sortie'!Q21=""),"-",('Entree-Sortie'!Q21-'Entree-Sortie'!D21)/'Entree-Sortie'!D21)</f>
        <v>-</v>
      </c>
      <c r="N20" s="154">
        <f>IF('Alle Werte'!E165="","",'Alle Werte'!E165)</f>
        <v>7030</v>
      </c>
      <c r="O20" s="154">
        <f>IF('Alle Werte'!AI165="","",'Alle Werte'!AI165)</f>
        <v>6528</v>
      </c>
      <c r="P20" s="154">
        <f>IF('Alle Werte'!I165="","",'Alle Werte'!I165)</f>
        <v>21666</v>
      </c>
      <c r="Q20" s="154">
        <f>IF('Alle Werte'!L165="","",'Alle Werte'!L165)</f>
        <v>30904</v>
      </c>
      <c r="R20" s="154">
        <f>IF('Alle Werte'!Y165="","",'Alle Werte'!Y165)</f>
        <v>13607</v>
      </c>
      <c r="S20" s="154">
        <f>IF('Alle Werte'!AK165="","",'Alle Werte'!AK165)</f>
        <v>1.4099999666213989</v>
      </c>
      <c r="T20" s="154">
        <f>IF('Alle Werte'!W165="","",'Alle Werte'!W165)</f>
        <v>1.3600000143051147</v>
      </c>
      <c r="U20" s="154">
        <f>IF('Alle Werte'!AL165="","",'Alle Werte'!AL165)</f>
        <v>21</v>
      </c>
      <c r="V20" s="154">
        <f>IF('Alle Werte'!X165="","",'Alle Werte'!X165)</f>
        <v>23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>
        <v>0.24</v>
      </c>
      <c r="Z20" s="155">
        <v>0.28000000000000003</v>
      </c>
      <c r="AA20" s="227">
        <f>IF(OR('HeuresFonctionEQ-quo'!AN18="-",'HeuresFonctionEQ-quo'!AN18=0),"-",'HeuresFonctionEQ-quo'!AN18*65)</f>
        <v>65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 t="str">
        <f>IF(OR(N21="",'Entree-Sortie'!D22=""),"-",N21*'Entree-Sortie'!D22/1000)</f>
        <v>-</v>
      </c>
      <c r="C21" s="152" t="str">
        <f>IF(OR(N21="",'Entree-Sortie'!E22=""),"-",N21*'Entree-Sortie'!E22/1000)</f>
        <v>-</v>
      </c>
      <c r="D21" s="153" t="str">
        <f>IF(OR('Entree-Sortie'!D22="",'Entree-Sortie'!E22=""),"-",'Entree-Sortie'!D22/'Entree-Sortie'!E22)</f>
        <v>-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 t="str">
        <f>IF(OR('Mesures file 1'!H22="",'Mesures file 1'!G22=""),"-",'Mesures file 1'!H22/'Mesures file 1'!G22)</f>
        <v>-</v>
      </c>
      <c r="H21" s="159" t="str">
        <f>IF(OR(Tabelle1[[#This Row],[Spalte2]]="-",'Mesures file 1'!B22="",'Mesures file 1'!G22=""),"-",'Mesures file 1'!B22*Tabelle1[[#This Row],[Spalte2]]/('Mesures file 1'!G22*Process!$AC$3))</f>
        <v>-</v>
      </c>
      <c r="I21" s="159" t="str">
        <f>IF(OR(Tabelle1[[#This Row],[Spalte3]]="-",'Mesures file 1'!B22="",'Mesures file 1'!G22=""),"-",'Mesures file 1'!B22*Tabelle1[[#This Row],[Spalte3]]/('Mesures file 1'!G22*Process!$AC$3))</f>
        <v>-</v>
      </c>
      <c r="J21" s="53" t="str">
        <f>IF(OR('Mesures file 2'!H22="",'Mesures file 2'!G22=""),"-",'Mesures file 2'!H22/'Mesures file 2'!G22)</f>
        <v>-</v>
      </c>
      <c r="K21" s="159" t="str">
        <f>IF(OR(Tabelle1[[#This Row],[Spalte2]]="-",'Mesures file 2'!B22="",'Mesures file 2'!G22=""),"-",'Mesures file 2'!B22*Tabelle1[[#This Row],[Spalte2]]/('Mesures file 2'!G22*Process!$AC$3))</f>
        <v>-</v>
      </c>
      <c r="L21" s="159" t="str">
        <f>IF(OR(Tabelle1[[#This Row],[Spalte3]]="-",'Mesures file 2'!B22="",'Mesures file 2'!G22=""),"-",'Mesures file 2'!B22*Tabelle1[[#This Row],[Spalte3]]/('Mesures file 2'!G22*Process!$AC$3))</f>
        <v>-</v>
      </c>
      <c r="M21" s="160" t="str">
        <f>IF(OR('Entree-Sortie'!D22="",'Entree-Sortie'!Q22=""),"-",('Entree-Sortie'!Q22-'Entree-Sortie'!D22)/'Entree-Sortie'!D22)</f>
        <v>-</v>
      </c>
      <c r="N21" s="154">
        <f>IF('Alle Werte'!E166="","",'Alle Werte'!E166)</f>
        <v>8316</v>
      </c>
      <c r="O21" s="154">
        <f>IF('Alle Werte'!AI166="","",'Alle Werte'!AI166)</f>
        <v>7798</v>
      </c>
      <c r="P21" s="154">
        <f>IF('Alle Werte'!I166="","",'Alle Werte'!I166)</f>
        <v>20537</v>
      </c>
      <c r="Q21" s="154">
        <f>IF('Alle Werte'!L166="","",'Alle Werte'!L166)</f>
        <v>29803</v>
      </c>
      <c r="R21" s="154">
        <f>IF('Alle Werte'!Y166="","",'Alle Werte'!Y166)</f>
        <v>14033</v>
      </c>
      <c r="S21" s="154">
        <f>IF('Alle Werte'!AK166="","",'Alle Werte'!AK166)</f>
        <v>0</v>
      </c>
      <c r="T21" s="154">
        <f>IF('Alle Werte'!W166="","",'Alle Werte'!W166)</f>
        <v>0</v>
      </c>
      <c r="U21" s="154">
        <f>IF('Alle Werte'!AL166="","",'Alle Werte'!AL166)</f>
        <v>0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/>
      <c r="Z21" s="155"/>
      <c r="AA21" s="227" t="str">
        <f>IF(OR('HeuresFonctionEQ-quo'!AN19="-",'HeuresFonctionEQ-quo'!AN19=0),"-",'HeuresFonctionEQ-quo'!AN19*65)</f>
        <v>-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 t="str">
        <f>IF(OR(N22="",'Entree-Sortie'!D23=""),"-",N22*'Entree-Sortie'!D23/1000)</f>
        <v>-</v>
      </c>
      <c r="C22" s="152" t="str">
        <f>IF(OR(N22="",'Entree-Sortie'!E23=""),"-",N22*'Entree-Sortie'!E23/1000)</f>
        <v>-</v>
      </c>
      <c r="D22" s="153" t="str">
        <f>IF(OR('Entree-Sortie'!D23="",'Entree-Sortie'!E23=""),"-",'Entree-Sortie'!D23/'Entree-Sortie'!E23)</f>
        <v>-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 t="str">
        <f>IF(OR('Mesures file 1'!H23="",'Mesures file 1'!G23=""),"-",'Mesures file 1'!H23/'Mesures file 1'!G23)</f>
        <v>-</v>
      </c>
      <c r="H22" s="159" t="str">
        <f>IF(OR(Tabelle1[[#This Row],[Spalte2]]="-",'Mesures file 1'!B23="",'Mesures file 1'!G23=""),"-",'Mesures file 1'!B23*Tabelle1[[#This Row],[Spalte2]]/('Mesures file 1'!G23*Process!$AC$3))</f>
        <v>-</v>
      </c>
      <c r="I22" s="159" t="str">
        <f>IF(OR(Tabelle1[[#This Row],[Spalte3]]="-",'Mesures file 1'!B23="",'Mesures file 1'!G23=""),"-",'Mesures file 1'!B23*Tabelle1[[#This Row],[Spalte3]]/('Mesures file 1'!G23*Process!$AC$3))</f>
        <v>-</v>
      </c>
      <c r="J22" s="53" t="str">
        <f>IF(OR('Mesures file 2'!H23="",'Mesures file 2'!G23=""),"-",'Mesures file 2'!H23/'Mesures file 2'!G23)</f>
        <v>-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 t="str">
        <f>IF(OR('Entree-Sortie'!D23="",'Entree-Sortie'!Q23=""),"-",('Entree-Sortie'!Q23-'Entree-Sortie'!D23)/'Entree-Sortie'!D23)</f>
        <v>-</v>
      </c>
      <c r="N22" s="154">
        <f>IF('Alle Werte'!E167="","",'Alle Werte'!E167)</f>
        <v>5862</v>
      </c>
      <c r="O22" s="154">
        <f>IF('Alle Werte'!AI167="","",'Alle Werte'!AI167)</f>
        <v>5581</v>
      </c>
      <c r="P22" s="154">
        <f>IF('Alle Werte'!I167="","",'Alle Werte'!I167)</f>
        <v>20740</v>
      </c>
      <c r="Q22" s="154">
        <f>IF('Alle Werte'!L167="","",'Alle Werte'!L167)</f>
        <v>28936</v>
      </c>
      <c r="R22" s="154">
        <f>IF('Alle Werte'!Y167="","",'Alle Werte'!Y167)</f>
        <v>14807</v>
      </c>
      <c r="S22" s="154">
        <f>IF('Alle Werte'!AK167="","",'Alle Werte'!AK167)</f>
        <v>0</v>
      </c>
      <c r="T22" s="154">
        <f>IF('Alle Werte'!W167="","",'Alle Werte'!W167)</f>
        <v>0</v>
      </c>
      <c r="U22" s="154">
        <f>IF('Alle Werte'!AL167="","",'Alle Werte'!AL167)</f>
        <v>0</v>
      </c>
      <c r="V22" s="154">
        <f>IF('Alle Werte'!X167="","",'Alle Werte'!X167)</f>
        <v>0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/>
      <c r="Z22" s="155"/>
      <c r="AA22" s="227" t="str">
        <f>IF(OR('HeuresFonctionEQ-quo'!AN20="-",'HeuresFonctionEQ-quo'!AN20=0),"-",'HeuresFonctionEQ-quo'!AN20*65)</f>
        <v>-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 t="str">
        <f>IF(OR(N23="",'Entree-Sortie'!D24=""),"-",N23*'Entree-Sortie'!D24/1000)</f>
        <v>-</v>
      </c>
      <c r="C23" s="152" t="str">
        <f>IF(OR(N23="",'Entree-Sortie'!E24=""),"-",N23*'Entree-Sortie'!E24/1000)</f>
        <v>-</v>
      </c>
      <c r="D23" s="153" t="str">
        <f>IF(OR('Entree-Sortie'!D24="",'Entree-Sortie'!E24=""),"-",'Entree-Sortie'!D24/'Entree-Sortie'!E24)</f>
        <v>-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 t="str">
        <f>IF(OR('Mesures file 1'!H24="",'Mesures file 1'!G24=""),"-",'Mesures file 1'!H24/'Mesures file 1'!G24)</f>
        <v>-</v>
      </c>
      <c r="H23" s="159" t="str">
        <f>IF(OR(Tabelle1[[#This Row],[Spalte2]]="-",'Mesures file 1'!B24="",'Mesures file 1'!G24=""),"-",'Mesures file 1'!B24*Tabelle1[[#This Row],[Spalte2]]/('Mesures file 1'!G24*Process!$AC$3))</f>
        <v>-</v>
      </c>
      <c r="I23" s="159" t="str">
        <f>IF(OR(Tabelle1[[#This Row],[Spalte3]]="-",'Mesures file 1'!B24="",'Mesures file 1'!G24=""),"-",'Mesures file 1'!B24*Tabelle1[[#This Row],[Spalte3]]/('Mesures file 1'!G24*Process!$AC$3))</f>
        <v>-</v>
      </c>
      <c r="J23" s="53" t="str">
        <f>IF(OR('Mesures file 2'!H24="",'Mesures file 2'!G24=""),"-",'Mesures file 2'!H24/'Mesures file 2'!G24)</f>
        <v>-</v>
      </c>
      <c r="K23" s="159" t="str">
        <f>IF(OR(Tabelle1[[#This Row],[Spalte2]]="-",'Mesures file 2'!B24="",'Mesures file 2'!G24=""),"-",'Mesures file 2'!B24*Tabelle1[[#This Row],[Spalte2]]/('Mesures file 2'!G24*Process!$AC$3))</f>
        <v>-</v>
      </c>
      <c r="L23" s="159" t="str">
        <f>IF(OR(Tabelle1[[#This Row],[Spalte3]]="-",'Mesures file 2'!B24="",'Mesures file 2'!G24=""),"-",'Mesures file 2'!B24*Tabelle1[[#This Row],[Spalte3]]/('Mesures file 2'!G24*Process!$AC$3))</f>
        <v>-</v>
      </c>
      <c r="M23" s="160" t="str">
        <f>IF(OR('Entree-Sortie'!D24="",'Entree-Sortie'!Q24=""),"-",('Entree-Sortie'!Q24-'Entree-Sortie'!D24)/'Entree-Sortie'!D24)</f>
        <v>-</v>
      </c>
      <c r="N23" s="154">
        <f>IF('Alle Werte'!E168="","",'Alle Werte'!E168)</f>
        <v>5706</v>
      </c>
      <c r="O23" s="154">
        <f>IF('Alle Werte'!AI168="","",'Alle Werte'!AI168)</f>
        <v>5279</v>
      </c>
      <c r="P23" s="154">
        <f>IF('Alle Werte'!I168="","",'Alle Werte'!I168)</f>
        <v>18043</v>
      </c>
      <c r="Q23" s="154">
        <f>IF('Alle Werte'!L168="","",'Alle Werte'!L168)</f>
        <v>25585</v>
      </c>
      <c r="R23" s="154">
        <f>IF('Alle Werte'!Y168="","",'Alle Werte'!Y168)</f>
        <v>12348</v>
      </c>
      <c r="S23" s="154">
        <f>IF('Alle Werte'!AK168="","",'Alle Werte'!AK168)</f>
        <v>0</v>
      </c>
      <c r="T23" s="154">
        <f>IF('Alle Werte'!W168="","",'Alle Werte'!W168)</f>
        <v>0</v>
      </c>
      <c r="U23" s="154">
        <f>IF('Alle Werte'!AL168="","",'Alle Werte'!AL168)</f>
        <v>0</v>
      </c>
      <c r="V23" s="196">
        <f>IF('Alle Werte'!X168="","",'Alle Werte'!X168)</f>
        <v>0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/>
      <c r="Z23" s="155"/>
      <c r="AA23" s="227" t="str">
        <f>IF(OR('HeuresFonctionEQ-quo'!AN21="-",'HeuresFonctionEQ-quo'!AN21=0),"-",'HeuresFonctionEQ-quo'!AN21*65)</f>
        <v>-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 t="str">
        <f>IF(OR(N24="",'Entree-Sortie'!D25=""),"-",N24*'Entree-Sortie'!D25/1000)</f>
        <v>-</v>
      </c>
      <c r="C24" s="152" t="str">
        <f>IF(OR(N24="",'Entree-Sortie'!E25=""),"-",N24*'Entree-Sortie'!E25/1000)</f>
        <v>-</v>
      </c>
      <c r="D24" s="153" t="str">
        <f>IF(OR('Entree-Sortie'!D25="",'Entree-Sortie'!E25=""),"-",'Entree-Sortie'!D25/'Entree-Sortie'!E25)</f>
        <v>-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 t="str">
        <f>IF(OR('Mesures file 1'!H25="",'Mesures file 1'!G25=""),"-",'Mesures file 1'!H25/'Mesures file 1'!G25)</f>
        <v>-</v>
      </c>
      <c r="H24" s="159" t="str">
        <f>IF(OR(Tabelle1[[#This Row],[Spalte2]]="-",'Mesures file 1'!B25="",'Mesures file 1'!G25=""),"-",'Mesures file 1'!B25*Tabelle1[[#This Row],[Spalte2]]/('Mesures file 1'!G25*Process!$AC$3))</f>
        <v>-</v>
      </c>
      <c r="I24" s="159" t="str">
        <f>IF(OR(Tabelle1[[#This Row],[Spalte3]]="-",'Mesures file 1'!B25="",'Mesures file 1'!G25=""),"-",'Mesures file 1'!B25*Tabelle1[[#This Row],[Spalte3]]/('Mesures file 1'!G25*Process!$AC$3))</f>
        <v>-</v>
      </c>
      <c r="J24" s="53" t="str">
        <f>IF(OR('Mesures file 2'!H25="",'Mesures file 2'!G25=""),"-",'Mesures file 2'!H25/'Mesures file 2'!G25)</f>
        <v>-</v>
      </c>
      <c r="K24" s="159" t="str">
        <f>IF(OR(Tabelle1[[#This Row],[Spalte2]]="-",'Mesures file 2'!B25="",'Mesures file 2'!G25=""),"-",'Mesures file 2'!B25*Tabelle1[[#This Row],[Spalte2]]/('Mesures file 2'!G25*Process!$AC$3))</f>
        <v>-</v>
      </c>
      <c r="L24" s="159" t="str">
        <f>IF(OR(Tabelle1[[#This Row],[Spalte3]]="-",'Mesures file 2'!B25="",'Mesures file 2'!G25=""),"-",'Mesures file 2'!B25*Tabelle1[[#This Row],[Spalte3]]/('Mesures file 2'!G25*Process!$AC$3))</f>
        <v>-</v>
      </c>
      <c r="M24" s="160" t="str">
        <f>IF(OR('Entree-Sortie'!D25="",'Entree-Sortie'!Q25=""),"-",('Entree-Sortie'!Q25-'Entree-Sortie'!D25)/'Entree-Sortie'!D25)</f>
        <v>-</v>
      </c>
      <c r="N24" s="154">
        <f>IF('Alle Werte'!E169="","",'Alle Werte'!E169)</f>
        <v>8219</v>
      </c>
      <c r="O24" s="154">
        <f>IF('Alle Werte'!AI169="","",'Alle Werte'!AI169)</f>
        <v>7757</v>
      </c>
      <c r="P24" s="154">
        <f>IF('Alle Werte'!I169="","",'Alle Werte'!I169)</f>
        <v>14697</v>
      </c>
      <c r="Q24" s="154">
        <f>IF('Alle Werte'!L169="","",'Alle Werte'!L169)</f>
        <v>26905</v>
      </c>
      <c r="R24" s="154">
        <f>IF('Alle Werte'!Y169="","",'Alle Werte'!Y169)</f>
        <v>13194</v>
      </c>
      <c r="S24" s="154">
        <f>IF('Alle Werte'!AK169="","",'Alle Werte'!AK169)</f>
        <v>1.5099999904632568</v>
      </c>
      <c r="T24" s="154">
        <f>IF('Alle Werte'!W169="","",'Alle Werte'!W169)</f>
        <v>1.7400000095367432</v>
      </c>
      <c r="U24" s="154">
        <f>IF('Alle Werte'!AL169="","",'Alle Werte'!AL169)</f>
        <v>21</v>
      </c>
      <c r="V24" s="196">
        <f>IF('Alle Werte'!X169="","",'Alle Werte'!X169)</f>
        <v>27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>
        <v>0.26</v>
      </c>
      <c r="Z24" s="155">
        <v>0.24</v>
      </c>
      <c r="AA24" s="227">
        <f>IF(OR('HeuresFonctionEQ-quo'!AN22="-",'HeuresFonctionEQ-quo'!AN22=0),"-",'HeuresFonctionEQ-quo'!AN22*65)</f>
        <v>130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 t="str">
        <f>IF(OR(N25="",'Entree-Sortie'!D26=""),"-",N25*'Entree-Sortie'!D26/1000)</f>
        <v>-</v>
      </c>
      <c r="C25" s="152" t="str">
        <f>IF(OR(N25="",'Entree-Sortie'!E26=""),"-",N25*'Entree-Sortie'!E26/1000)</f>
        <v>-</v>
      </c>
      <c r="D25" s="153" t="str">
        <f>IF(OR('Entree-Sortie'!D26="",'Entree-Sortie'!E26=""),"-",'Entree-Sortie'!D26/'Entree-Sortie'!E26)</f>
        <v>-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 t="str">
        <f>IF(OR('Mesures file 1'!H26="",'Mesures file 1'!G26=""),"-",'Mesures file 1'!H26/'Mesures file 1'!G26)</f>
        <v>-</v>
      </c>
      <c r="H25" s="159" t="str">
        <f>IF(OR(Tabelle1[[#This Row],[Spalte2]]="-",'Mesures file 1'!B26="",'Mesures file 1'!G26=""),"-",'Mesures file 1'!B26*Tabelle1[[#This Row],[Spalte2]]/('Mesures file 1'!G26*Process!$AC$3))</f>
        <v>-</v>
      </c>
      <c r="I25" s="159" t="str">
        <f>IF(OR(Tabelle1[[#This Row],[Spalte3]]="-",'Mesures file 1'!B26="",'Mesures file 1'!G26=""),"-",'Mesures file 1'!B26*Tabelle1[[#This Row],[Spalte3]]/('Mesures file 1'!G26*Process!$AC$3))</f>
        <v>-</v>
      </c>
      <c r="J25" s="53" t="str">
        <f>IF(OR('Mesures file 2'!H26="",'Mesures file 2'!G26=""),"-",'Mesures file 2'!H26/'Mesures file 2'!G26)</f>
        <v>-</v>
      </c>
      <c r="K25" s="159" t="str">
        <f>IF(OR(Tabelle1[[#This Row],[Spalte2]]="-",'Mesures file 2'!B26="",'Mesures file 2'!G26=""),"-",'Mesures file 2'!B26*Tabelle1[[#This Row],[Spalte2]]/('Mesures file 2'!G26*Process!$AC$3))</f>
        <v>-</v>
      </c>
      <c r="L25" s="159" t="str">
        <f>IF(OR(Tabelle1[[#This Row],[Spalte3]]="-",'Mesures file 2'!B26="",'Mesures file 2'!G26=""),"-",'Mesures file 2'!B26*Tabelle1[[#This Row],[Spalte3]]/('Mesures file 2'!G26*Process!$AC$3))</f>
        <v>-</v>
      </c>
      <c r="M25" s="160" t="str">
        <f>IF(OR('Entree-Sortie'!D26="",'Entree-Sortie'!Q26=""),"-",('Entree-Sortie'!Q26-'Entree-Sortie'!D26)/'Entree-Sortie'!D26)</f>
        <v>-</v>
      </c>
      <c r="N25" s="154">
        <f>IF('Alle Werte'!E170="","",'Alle Werte'!E170)</f>
        <v>6880</v>
      </c>
      <c r="O25" s="154">
        <f>IF('Alle Werte'!AI170="","",'Alle Werte'!AI170)</f>
        <v>6488</v>
      </c>
      <c r="P25" s="154">
        <f>IF('Alle Werte'!I170="","",'Alle Werte'!I170)</f>
        <v>16242</v>
      </c>
      <c r="Q25" s="154">
        <f>IF('Alle Werte'!L170="","",'Alle Werte'!L170)</f>
        <v>27631</v>
      </c>
      <c r="R25" s="154">
        <f>IF('Alle Werte'!Y170="","",'Alle Werte'!Y170)</f>
        <v>13508</v>
      </c>
      <c r="S25" s="154">
        <f>IF('Alle Werte'!AK170="","",'Alle Werte'!AK170)</f>
        <v>1.5399999618530273</v>
      </c>
      <c r="T25" s="154">
        <f>IF('Alle Werte'!W170="","",'Alle Werte'!W170)</f>
        <v>1.4900000095367432</v>
      </c>
      <c r="U25" s="154">
        <f>IF('Alle Werte'!AL170="","",'Alle Werte'!AL170)</f>
        <v>21</v>
      </c>
      <c r="V25" s="196">
        <f>IF('Alle Werte'!X170="","",'Alle Werte'!X170)</f>
        <v>23</v>
      </c>
      <c r="W25" s="157"/>
      <c r="X2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5">
        <v>0.24</v>
      </c>
      <c r="Z25" s="155">
        <v>0.26</v>
      </c>
      <c r="AA25" s="227">
        <f>IF(OR('HeuresFonctionEQ-quo'!AN23="-",'HeuresFonctionEQ-quo'!AN23=0),"-",'HeuresFonctionEQ-quo'!AN23*65)</f>
        <v>130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 t="str">
        <f>IF(OR(N26="",'Entree-Sortie'!D27=""),"-",N26*'Entree-Sortie'!D27/1000)</f>
        <v>-</v>
      </c>
      <c r="C26" s="152" t="str">
        <f>IF(OR(N26="",'Entree-Sortie'!E27=""),"-",N26*'Entree-Sortie'!E27/1000)</f>
        <v>-</v>
      </c>
      <c r="D26" s="153" t="str">
        <f>IF(OR('Entree-Sortie'!D27="",'Entree-Sortie'!E27=""),"-",'Entree-Sortie'!D27/'Entree-Sortie'!E27)</f>
        <v>-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 t="str">
        <f>IF(OR('Mesures file 1'!H27="",'Mesures file 1'!G27=""),"-",'Mesures file 1'!H27/'Mesures file 1'!G27)</f>
        <v>-</v>
      </c>
      <c r="H26" s="159" t="str">
        <f>IF(OR(Tabelle1[[#This Row],[Spalte2]]="-",'Mesures file 1'!B27="",'Mesures file 1'!G27=""),"-",'Mesures file 1'!B27*Tabelle1[[#This Row],[Spalte2]]/('Mesures file 1'!G27*Process!$AC$3))</f>
        <v>-</v>
      </c>
      <c r="I26" s="159" t="str">
        <f>IF(OR(Tabelle1[[#This Row],[Spalte3]]="-",'Mesures file 1'!B27="",'Mesures file 1'!G27=""),"-",'Mesures file 1'!B27*Tabelle1[[#This Row],[Spalte3]]/('Mesures file 1'!G27*Process!$AC$3))</f>
        <v>-</v>
      </c>
      <c r="J26" s="53" t="str">
        <f>IF(OR('Mesures file 2'!H27="",'Mesures file 2'!G27=""),"-",'Mesures file 2'!H27/'Mesures file 2'!G27)</f>
        <v>-</v>
      </c>
      <c r="K26" s="159" t="str">
        <f>IF(OR(Tabelle1[[#This Row],[Spalte2]]="-",'Mesures file 2'!B27="",'Mesures file 2'!G27=""),"-",'Mesures file 2'!B27*Tabelle1[[#This Row],[Spalte2]]/('Mesures file 2'!G27*Process!$AC$3))</f>
        <v>-</v>
      </c>
      <c r="L26" s="159" t="str">
        <f>IF(OR(Tabelle1[[#This Row],[Spalte3]]="-",'Mesures file 2'!B27="",'Mesures file 2'!G27=""),"-",'Mesures file 2'!B27*Tabelle1[[#This Row],[Spalte3]]/('Mesures file 2'!G27*Process!$AC$3))</f>
        <v>-</v>
      </c>
      <c r="M26" s="160" t="str">
        <f>IF(OR('Entree-Sortie'!D27="",'Entree-Sortie'!Q27=""),"-",('Entree-Sortie'!Q27-'Entree-Sortie'!D27)/'Entree-Sortie'!D27)</f>
        <v>-</v>
      </c>
      <c r="N26" s="154">
        <f>IF('Alle Werte'!E171="","",'Alle Werte'!E171)</f>
        <v>8124</v>
      </c>
      <c r="O26" s="154">
        <f>IF('Alle Werte'!AI171="","",'Alle Werte'!AI171)</f>
        <v>7677</v>
      </c>
      <c r="P26" s="154">
        <f>IF('Alle Werte'!I171="","",'Alle Werte'!I171)</f>
        <v>15881</v>
      </c>
      <c r="Q26" s="154">
        <f>IF('Alle Werte'!L171="","",'Alle Werte'!L171)</f>
        <v>26448</v>
      </c>
      <c r="R26" s="154">
        <f>IF('Alle Werte'!Y171="","",'Alle Werte'!Y171)</f>
        <v>13981</v>
      </c>
      <c r="S26" s="154">
        <f>IF('Alle Werte'!AK171="","",'Alle Werte'!AK171)</f>
        <v>1.6000000238418579</v>
      </c>
      <c r="T26" s="154">
        <f>IF('Alle Werte'!W171="","",'Alle Werte'!W171)</f>
        <v>1.6100000143051147</v>
      </c>
      <c r="U26" s="154">
        <f>IF('Alle Werte'!AL171="","",'Alle Werte'!AL171)</f>
        <v>22</v>
      </c>
      <c r="V26" s="196">
        <f>IF('Alle Werte'!X171="","",'Alle Werte'!X171)</f>
        <v>25</v>
      </c>
      <c r="W26" s="157"/>
      <c r="X2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5">
        <v>0.24</v>
      </c>
      <c r="Z26" s="155">
        <v>0.3</v>
      </c>
      <c r="AA26" s="227">
        <f>IF(OR('HeuresFonctionEQ-quo'!AN24="-",'HeuresFonctionEQ-quo'!AN24=0),"-",'HeuresFonctionEQ-quo'!AN24*65)</f>
        <v>65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 t="str">
        <f>IF(OR(N27="",'Entree-Sortie'!D28=""),"-",N27*'Entree-Sortie'!D28/1000)</f>
        <v>-</v>
      </c>
      <c r="C27" s="152" t="str">
        <f>IF(OR(N27="",'Entree-Sortie'!E28=""),"-",N27*'Entree-Sortie'!E28/1000)</f>
        <v>-</v>
      </c>
      <c r="D27" s="153" t="str">
        <f>IF(OR('Entree-Sortie'!D28="",'Entree-Sortie'!E28=""),"-",'Entree-Sortie'!D28/'Entree-Sortie'!E28)</f>
        <v>-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 t="str">
        <f>IF(OR('Mesures file 1'!H28="",'Mesures file 1'!G28=""),"-",'Mesures file 1'!H28/'Mesures file 1'!G28)</f>
        <v>-</v>
      </c>
      <c r="H27" s="159" t="str">
        <f>IF(OR(Tabelle1[[#This Row],[Spalte2]]="-",'Mesures file 1'!B28="",'Mesures file 1'!G28=""),"-",'Mesures file 1'!B28*Tabelle1[[#This Row],[Spalte2]]/('Mesures file 1'!G28*Process!$AC$3))</f>
        <v>-</v>
      </c>
      <c r="I27" s="159" t="str">
        <f>IF(OR(Tabelle1[[#This Row],[Spalte3]]="-",'Mesures file 1'!B28="",'Mesures file 1'!G28=""),"-",'Mesures file 1'!B28*Tabelle1[[#This Row],[Spalte3]]/('Mesures file 1'!G28*Process!$AC$3))</f>
        <v>-</v>
      </c>
      <c r="J27" s="53" t="str">
        <f>IF(OR('Mesures file 2'!H28="",'Mesures file 2'!G28=""),"-",'Mesures file 2'!H28/'Mesures file 2'!G28)</f>
        <v>-</v>
      </c>
      <c r="K27" s="159" t="str">
        <f>IF(OR(Tabelle1[[#This Row],[Spalte2]]="-",'Mesures file 2'!B28="",'Mesures file 2'!G28=""),"-",'Mesures file 2'!B28*Tabelle1[[#This Row],[Spalte2]]/('Mesures file 2'!G28*Process!$AC$3))</f>
        <v>-</v>
      </c>
      <c r="L27" s="159" t="str">
        <f>IF(OR(Tabelle1[[#This Row],[Spalte3]]="-",'Mesures file 2'!B28="",'Mesures file 2'!G28=""),"-",'Mesures file 2'!B28*Tabelle1[[#This Row],[Spalte3]]/('Mesures file 2'!G28*Process!$AC$3))</f>
        <v>-</v>
      </c>
      <c r="M27" s="160" t="str">
        <f>IF(OR('Entree-Sortie'!D28="",'Entree-Sortie'!Q28=""),"-",('Entree-Sortie'!Q28-'Entree-Sortie'!D28)/'Entree-Sortie'!D28)</f>
        <v>-</v>
      </c>
      <c r="N27" s="154">
        <f>IF('Alle Werte'!E172="","",'Alle Werte'!E172)</f>
        <v>6551</v>
      </c>
      <c r="O27" s="154">
        <f>IF('Alle Werte'!AI172="","",'Alle Werte'!AI172)</f>
        <v>6366</v>
      </c>
      <c r="P27" s="154">
        <f>IF('Alle Werte'!I172="","",'Alle Werte'!I172)</f>
        <v>17067</v>
      </c>
      <c r="Q27" s="154">
        <f>IF('Alle Werte'!L172="","",'Alle Werte'!L172)</f>
        <v>27712</v>
      </c>
      <c r="R27" s="154">
        <f>IF('Alle Werte'!Y172="","",'Alle Werte'!Y172)</f>
        <v>13902</v>
      </c>
      <c r="S27" s="154">
        <f>IF('Alle Werte'!AK172="","",'Alle Werte'!AK172)</f>
        <v>1.5199999809265137</v>
      </c>
      <c r="T27" s="154">
        <f>IF('Alle Werte'!W172="","",'Alle Werte'!W172)</f>
        <v>1.5</v>
      </c>
      <c r="U27" s="154">
        <f>IF('Alle Werte'!AL172="","",'Alle Werte'!AL172)</f>
        <v>20</v>
      </c>
      <c r="V27" s="196">
        <f>IF('Alle Werte'!X172="","",'Alle Werte'!X172)</f>
        <v>23</v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>
        <f>IF(OR('HeuresFonctionEQ-quo'!AN25="-",'HeuresFonctionEQ-quo'!AN25=0),"-",'HeuresFonctionEQ-quo'!AN25*65)</f>
        <v>130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 t="str">
        <f>IF(OR(N28="",'Entree-Sortie'!D29=""),"-",N28*'Entree-Sortie'!D29/1000)</f>
        <v>-</v>
      </c>
      <c r="C28" s="152" t="str">
        <f>IF(OR(N28="",'Entree-Sortie'!E29=""),"-",N28*'Entree-Sortie'!E29/1000)</f>
        <v>-</v>
      </c>
      <c r="D28" s="153" t="str">
        <f>IF(OR('Entree-Sortie'!D29="",'Entree-Sortie'!E29=""),"-",'Entree-Sortie'!D29/'Entree-Sortie'!E29)</f>
        <v>-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9" t="str">
        <f>IF(OR(Tabelle1[[#This Row],[Spalte2]]="-",'Mesures file 1'!B29="",'Mesures file 1'!G29=""),"-",'Mesures file 1'!B29*Tabelle1[[#This Row],[Spalte2]]/('Mesures file 1'!G29*Process!$AC$3))</f>
        <v>-</v>
      </c>
      <c r="I28" s="159" t="str">
        <f>IF(OR(Tabelle1[[#This Row],[Spalte3]]="-",'Mesures file 1'!B29="",'Mesures file 1'!G29=""),"-",'Mesures file 1'!B29*Tabelle1[[#This Row],[Spalte3]]/('Mesures file 1'!G29*Process!$AC$3))</f>
        <v>-</v>
      </c>
      <c r="J28" s="53" t="str">
        <f>IF(OR('Mesures file 2'!H29="",'Mesures file 2'!G29=""),"-",'Mesures file 2'!H29/'Mesures file 2'!G29)</f>
        <v>-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 t="str">
        <f>IF(OR('Entree-Sortie'!D29="",'Entree-Sortie'!Q29=""),"-",('Entree-Sortie'!Q29-'Entree-Sortie'!D29)/'Entree-Sortie'!D29)</f>
        <v>-</v>
      </c>
      <c r="N28" s="154">
        <f>IF('Alle Werte'!E173="","",'Alle Werte'!E173)</f>
        <v>6270</v>
      </c>
      <c r="O28" s="154">
        <f>IF('Alle Werte'!AI173="","",'Alle Werte'!AI173)</f>
        <v>6032</v>
      </c>
      <c r="P28" s="154">
        <f>IF('Alle Werte'!I173="","",'Alle Werte'!I173)</f>
        <v>17537</v>
      </c>
      <c r="Q28" s="154">
        <f>IF('Alle Werte'!L173="","",'Alle Werte'!L173)</f>
        <v>28121</v>
      </c>
      <c r="R28" s="154">
        <f>IF('Alle Werte'!Y173="","",'Alle Werte'!Y173)</f>
        <v>13681</v>
      </c>
      <c r="S28" s="154">
        <f>IF('Alle Werte'!AK173="","",'Alle Werte'!AK173)</f>
        <v>0</v>
      </c>
      <c r="T28" s="154">
        <f>IF('Alle Werte'!W173="","",'Alle Werte'!W173)</f>
        <v>2.7200000286102295</v>
      </c>
      <c r="U28" s="154">
        <f>IF('Alle Werte'!AL173="","",'Alle Werte'!AL173)</f>
        <v>0</v>
      </c>
      <c r="V28" s="196">
        <f>IF('Alle Werte'!X173="","",'Alle Werte'!X173)</f>
        <v>30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/>
      <c r="Z28" s="155"/>
      <c r="AA28" s="227">
        <f>IF(OR('HeuresFonctionEQ-quo'!AN26="-",'HeuresFonctionEQ-quo'!AN26=0),"-",'HeuresFonctionEQ-quo'!AN26*65)</f>
        <v>65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 t="str">
        <f>IF(OR(N29="",'Entree-Sortie'!D30=""),"-",N29*'Entree-Sortie'!D30/1000)</f>
        <v>-</v>
      </c>
      <c r="C29" s="152" t="str">
        <f>IF(OR(N29="",'Entree-Sortie'!E30=""),"-",N29*'Entree-Sortie'!E30/1000)</f>
        <v>-</v>
      </c>
      <c r="D29" s="153" t="str">
        <f>IF(OR('Entree-Sortie'!D30="",'Entree-Sortie'!E30=""),"-",'Entree-Sortie'!D30/'Entree-Sortie'!E30)</f>
        <v>-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 t="str">
        <f>IF(OR('Mesures file 1'!H30="",'Mesures file 1'!G30=""),"-",'Mesures file 1'!H30/'Mesures file 1'!G30)</f>
        <v>-</v>
      </c>
      <c r="H29" s="159" t="str">
        <f>IF(OR(Tabelle1[[#This Row],[Spalte2]]="-",'Mesures file 1'!B30="",'Mesures file 1'!G30=""),"-",'Mesures file 1'!B30*Tabelle1[[#This Row],[Spalte2]]/('Mesures file 1'!G30*Process!$AC$3))</f>
        <v>-</v>
      </c>
      <c r="I29" s="159" t="str">
        <f>IF(OR(Tabelle1[[#This Row],[Spalte3]]="-",'Mesures file 1'!B30="",'Mesures file 1'!G30=""),"-",'Mesures file 1'!B30*Tabelle1[[#This Row],[Spalte3]]/('Mesures file 1'!G30*Process!$AC$3))</f>
        <v>-</v>
      </c>
      <c r="J29" s="53" t="str">
        <f>IF(OR('Mesures file 2'!H30="",'Mesures file 2'!G30=""),"-",'Mesures file 2'!H30/'Mesures file 2'!G30)</f>
        <v>-</v>
      </c>
      <c r="K29" s="159" t="str">
        <f>IF(OR(Tabelle1[[#This Row],[Spalte2]]="-",'Mesures file 2'!B30="",'Mesures file 2'!G30=""),"-",'Mesures file 2'!B30*Tabelle1[[#This Row],[Spalte2]]/('Mesures file 2'!G30*Process!$AC$3))</f>
        <v>-</v>
      </c>
      <c r="L29" s="159" t="str">
        <f>IF(OR(Tabelle1[[#This Row],[Spalte3]]="-",'Mesures file 2'!B30="",'Mesures file 2'!G30=""),"-",'Mesures file 2'!B30*Tabelle1[[#This Row],[Spalte3]]/('Mesures file 2'!G30*Process!$AC$3))</f>
        <v>-</v>
      </c>
      <c r="M29" s="160" t="str">
        <f>IF(OR('Entree-Sortie'!D30="",'Entree-Sortie'!Q30=""),"-",('Entree-Sortie'!Q30-'Entree-Sortie'!D30)/'Entree-Sortie'!D30)</f>
        <v>-</v>
      </c>
      <c r="N29" s="154">
        <f>IF('Alle Werte'!E174="","",'Alle Werte'!E174)</f>
        <v>6088</v>
      </c>
      <c r="O29" s="154">
        <f>IF('Alle Werte'!AI174="","",'Alle Werte'!AI174)</f>
        <v>5799</v>
      </c>
      <c r="P29" s="154">
        <f>IF('Alle Werte'!I174="","",'Alle Werte'!I174)</f>
        <v>16790</v>
      </c>
      <c r="Q29" s="154">
        <f>IF('Alle Werte'!L174="","",'Alle Werte'!L174)</f>
        <v>27285</v>
      </c>
      <c r="R29" s="154">
        <f>IF('Alle Werte'!Y174="","",'Alle Werte'!Y174)</f>
        <v>13347</v>
      </c>
      <c r="S29" s="154">
        <f>IF('Alle Werte'!AK174="","",'Alle Werte'!AK174)</f>
        <v>0</v>
      </c>
      <c r="T29" s="154">
        <f>IF('Alle Werte'!W174="","",'Alle Werte'!W174)</f>
        <v>0</v>
      </c>
      <c r="U29" s="154">
        <f>IF('Alle Werte'!AL174="","",'Alle Werte'!AL174)</f>
        <v>0</v>
      </c>
      <c r="V29" s="196">
        <f>IF('Alle Werte'!X174="","",'Alle Werte'!X174)</f>
        <v>0</v>
      </c>
      <c r="W29" s="157"/>
      <c r="X2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5"/>
      <c r="Z29" s="155"/>
      <c r="AA29" s="227" t="str">
        <f>IF(OR('HeuresFonctionEQ-quo'!AN27="-",'HeuresFonctionEQ-quo'!AN27=0),"-",'HeuresFonctionEQ-quo'!AN27*65)</f>
        <v>-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 t="str">
        <f>IF(OR(N30="",'Entree-Sortie'!D31=""),"-",N30*'Entree-Sortie'!D31/1000)</f>
        <v>-</v>
      </c>
      <c r="C30" s="152" t="str">
        <f>IF(OR(N30="",'Entree-Sortie'!E31=""),"-",N30*'Entree-Sortie'!E31/1000)</f>
        <v>-</v>
      </c>
      <c r="D30" s="153" t="str">
        <f>IF(OR('Entree-Sortie'!D31="",'Entree-Sortie'!E31=""),"-",'Entree-Sortie'!D31/'Entree-Sortie'!E31)</f>
        <v>-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 t="str">
        <f>IF(OR('Mesures file 1'!H31="",'Mesures file 1'!G31=""),"-",'Mesures file 1'!H31/'Mesures file 1'!G31)</f>
        <v>-</v>
      </c>
      <c r="H30" s="159" t="str">
        <f>IF(OR(Tabelle1[[#This Row],[Spalte2]]="-",'Mesures file 1'!B31="",'Mesures file 1'!G31=""),"-",'Mesures file 1'!B31*Tabelle1[[#This Row],[Spalte2]]/('Mesures file 1'!G31*Process!$AC$3))</f>
        <v>-</v>
      </c>
      <c r="I30" s="159" t="str">
        <f>IF(OR(Tabelle1[[#This Row],[Spalte3]]="-",'Mesures file 1'!B31="",'Mesures file 1'!G31=""),"-",'Mesures file 1'!B31*Tabelle1[[#This Row],[Spalte3]]/('Mesures file 1'!G31*Process!$AC$3))</f>
        <v>-</v>
      </c>
      <c r="J30" s="53" t="str">
        <f>IF(OR('Mesures file 2'!H31="",'Mesures file 2'!G31=""),"-",'Mesures file 2'!H31/'Mesures file 2'!G31)</f>
        <v>-</v>
      </c>
      <c r="K30" s="159" t="str">
        <f>IF(OR(Tabelle1[[#This Row],[Spalte2]]="-",'Mesures file 2'!B31="",'Mesures file 2'!G31=""),"-",'Mesures file 2'!B31*Tabelle1[[#This Row],[Spalte2]]/('Mesures file 2'!G31*Process!$AC$3))</f>
        <v>-</v>
      </c>
      <c r="L30" s="159" t="str">
        <f>IF(OR(Tabelle1[[#This Row],[Spalte3]]="-",'Mesures file 2'!B31="",'Mesures file 2'!G31=""),"-",'Mesures file 2'!B31*Tabelle1[[#This Row],[Spalte3]]/('Mesures file 2'!G31*Process!$AC$3))</f>
        <v>-</v>
      </c>
      <c r="M30" s="160" t="str">
        <f>IF(OR('Entree-Sortie'!D31="",'Entree-Sortie'!Q31=""),"-",('Entree-Sortie'!Q31-'Entree-Sortie'!D31)/'Entree-Sortie'!D31)</f>
        <v>-</v>
      </c>
      <c r="N30" s="154">
        <f>IF('Alle Werte'!E175="","",'Alle Werte'!E175)</f>
        <v>6442</v>
      </c>
      <c r="O30" s="154">
        <f>IF('Alle Werte'!AI175="","",'Alle Werte'!AI175)</f>
        <v>6042</v>
      </c>
      <c r="P30" s="154">
        <f>IF('Alle Werte'!I175="","",'Alle Werte'!I175)</f>
        <v>18011</v>
      </c>
      <c r="Q30" s="154">
        <f>IF('Alle Werte'!L175="","",'Alle Werte'!L175)</f>
        <v>27948</v>
      </c>
      <c r="R30" s="154">
        <f>IF('Alle Werte'!Y175="","",'Alle Werte'!Y175)</f>
        <v>13874</v>
      </c>
      <c r="S30" s="154">
        <f>IF('Alle Werte'!AK175="","",'Alle Werte'!AK175)</f>
        <v>0</v>
      </c>
      <c r="T30" s="154">
        <f>IF('Alle Werte'!W175="","",'Alle Werte'!W175)</f>
        <v>0</v>
      </c>
      <c r="U30" s="154">
        <f>IF('Alle Werte'!AL175="","",'Alle Werte'!AL175)</f>
        <v>0</v>
      </c>
      <c r="V30" s="196">
        <f>IF('Alle Werte'!X175="","",'Alle Werte'!X175)</f>
        <v>0</v>
      </c>
      <c r="W30" s="157"/>
      <c r="X3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5"/>
      <c r="Z30" s="155"/>
      <c r="AA30" s="227" t="str">
        <f>IF(OR('HeuresFonctionEQ-quo'!AN28="-",'HeuresFonctionEQ-quo'!AN28=0),"-",'HeuresFonctionEQ-quo'!AN28*65)</f>
        <v>-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 t="str">
        <f>IF(OR(N31="",'Entree-Sortie'!D32=""),"-",N31*'Entree-Sortie'!D32/1000)</f>
        <v>-</v>
      </c>
      <c r="C31" s="152" t="str">
        <f>IF(OR(N31="",'Entree-Sortie'!E32=""),"-",N31*'Entree-Sortie'!E32/1000)</f>
        <v>-</v>
      </c>
      <c r="D31" s="153" t="str">
        <f>IF(OR('Entree-Sortie'!D32="",'Entree-Sortie'!E32=""),"-",'Entree-Sortie'!D32/'Entree-Sortie'!E32)</f>
        <v>-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 t="str">
        <f>IF(OR('Mesures file 1'!H32="",'Mesures file 1'!G32=""),"-",'Mesures file 1'!H32/'Mesures file 1'!G32)</f>
        <v>-</v>
      </c>
      <c r="H31" s="159" t="str">
        <f>IF(OR(Tabelle1[[#This Row],[Spalte2]]="-",'Mesures file 1'!B32="",'Mesures file 1'!G32=""),"-",'Mesures file 1'!B32*Tabelle1[[#This Row],[Spalte2]]/('Mesures file 1'!G32*Process!$AC$3))</f>
        <v>-</v>
      </c>
      <c r="I31" s="159" t="str">
        <f>IF(OR(Tabelle1[[#This Row],[Spalte3]]="-",'Mesures file 1'!B32="",'Mesures file 1'!G32=""),"-",'Mesures file 1'!B32*Tabelle1[[#This Row],[Spalte3]]/('Mesures file 1'!G32*Process!$AC$3))</f>
        <v>-</v>
      </c>
      <c r="J31" s="53" t="str">
        <f>IF(OR('Mesures file 2'!H32="",'Mesures file 2'!G32=""),"-",'Mesures file 2'!H32/'Mesures file 2'!G32)</f>
        <v>-</v>
      </c>
      <c r="K31" s="159" t="str">
        <f>IF(OR(Tabelle1[[#This Row],[Spalte2]]="-",'Mesures file 2'!B32="",'Mesures file 2'!G32=""),"-",'Mesures file 2'!B32*Tabelle1[[#This Row],[Spalte2]]/('Mesures file 2'!G32*Process!$AC$3))</f>
        <v>-</v>
      </c>
      <c r="L31" s="159" t="str">
        <f>IF(OR(Tabelle1[[#This Row],[Spalte3]]="-",'Mesures file 2'!B32="",'Mesures file 2'!G32=""),"-",'Mesures file 2'!B32*Tabelle1[[#This Row],[Spalte3]]/('Mesures file 2'!G32*Process!$AC$3))</f>
        <v>-</v>
      </c>
      <c r="M31" s="160" t="str">
        <f>IF(OR('Entree-Sortie'!D32="",'Entree-Sortie'!Q32=""),"-",('Entree-Sortie'!Q32-'Entree-Sortie'!D32)/'Entree-Sortie'!D32)</f>
        <v>-</v>
      </c>
      <c r="N31" s="154">
        <f>IF('Alle Werte'!E176="","",'Alle Werte'!E176)</f>
        <v>6430</v>
      </c>
      <c r="O31" s="154">
        <f>IF('Alle Werte'!AI176="","",'Alle Werte'!AI176)</f>
        <v>5858</v>
      </c>
      <c r="P31" s="154">
        <f>IF('Alle Werte'!I176="","",'Alle Werte'!I176)</f>
        <v>18490</v>
      </c>
      <c r="Q31" s="154">
        <f>IF('Alle Werte'!L176="","",'Alle Werte'!L176)</f>
        <v>27937</v>
      </c>
      <c r="R31" s="154">
        <f>IF('Alle Werte'!Y176="","",'Alle Werte'!Y176)</f>
        <v>13780</v>
      </c>
      <c r="S31" s="154">
        <f>IF('Alle Werte'!AK176="","",'Alle Werte'!AK176)</f>
        <v>0</v>
      </c>
      <c r="T31" s="154">
        <f>IF('Alle Werte'!W176="","",'Alle Werte'!W176)</f>
        <v>0</v>
      </c>
      <c r="U31" s="154">
        <f>IF('Alle Werte'!AL176="","",'Alle Werte'!AL176)</f>
        <v>0</v>
      </c>
      <c r="V31" s="154">
        <f>IF('Alle Werte'!X176="","",'Alle Werte'!X176)</f>
        <v>0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/>
      <c r="Z31" s="155"/>
      <c r="AA31" s="227" t="str">
        <f>IF(OR('HeuresFonctionEQ-quo'!AN29="-",'HeuresFonctionEQ-quo'!AN29=0),"-",'HeuresFonctionEQ-quo'!AN29*65)</f>
        <v>-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 t="str">
        <f>IF(OR(N32="",'Entree-Sortie'!D33=""),"-",N32*'Entree-Sortie'!D33/1000)</f>
        <v>-</v>
      </c>
      <c r="C32" s="152" t="str">
        <f>IF(OR(N32="",'Entree-Sortie'!E33=""),"-",N32*'Entree-Sortie'!E33/1000)</f>
        <v>-</v>
      </c>
      <c r="D32" s="153" t="str">
        <f>IF(OR('Entree-Sortie'!D33="",'Entree-Sortie'!E33=""),"-",'Entree-Sortie'!D33/'Entree-Sortie'!E33)</f>
        <v>-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 t="str">
        <f>IF(OR('Mesures file 1'!H33="",'Mesures file 1'!G33=""),"-",'Mesures file 1'!H33/'Mesures file 1'!G33)</f>
        <v>-</v>
      </c>
      <c r="H32" s="159" t="str">
        <f>IF(OR(Tabelle1[[#This Row],[Spalte2]]="-",'Mesures file 1'!B33="",'Mesures file 1'!G33=""),"-",'Mesures file 1'!B33*Tabelle1[[#This Row],[Spalte2]]/('Mesures file 1'!G33*Process!$AC$3))</f>
        <v>-</v>
      </c>
      <c r="I32" s="159" t="str">
        <f>IF(OR(Tabelle1[[#This Row],[Spalte3]]="-",'Mesures file 1'!B33="",'Mesures file 1'!G33=""),"-",'Mesures file 1'!B33*Tabelle1[[#This Row],[Spalte3]]/('Mesures file 1'!G33*Process!$AC$3))</f>
        <v>-</v>
      </c>
      <c r="J32" s="53" t="str">
        <f>IF(OR('Mesures file 2'!H33="",'Mesures file 2'!G33=""),"-",'Mesures file 2'!H33/'Mesures file 2'!G33)</f>
        <v>-</v>
      </c>
      <c r="K32" s="159" t="str">
        <f>IF(OR(Tabelle1[[#This Row],[Spalte2]]="-",'Mesures file 2'!B33="",'Mesures file 2'!G33=""),"-",'Mesures file 2'!B33*Tabelle1[[#This Row],[Spalte2]]/('Mesures file 2'!G33*Process!$AC$3))</f>
        <v>-</v>
      </c>
      <c r="L32" s="159" t="str">
        <f>IF(OR(Tabelle1[[#This Row],[Spalte3]]="-",'Mesures file 2'!B33="",'Mesures file 2'!G33=""),"-",'Mesures file 2'!B33*Tabelle1[[#This Row],[Spalte3]]/('Mesures file 2'!G33*Process!$AC$3))</f>
        <v>-</v>
      </c>
      <c r="M32" s="160" t="str">
        <f>IF(OR('Entree-Sortie'!D33="",'Entree-Sortie'!Q33=""),"-",('Entree-Sortie'!Q33-'Entree-Sortie'!D33)/'Entree-Sortie'!D33)</f>
        <v>-</v>
      </c>
      <c r="N32" s="154">
        <f>IF('Alle Werte'!E177="","",'Alle Werte'!E177)</f>
        <v>6141</v>
      </c>
      <c r="O32" s="154">
        <f>IF('Alle Werte'!AI177="","",'Alle Werte'!AI177)</f>
        <v>5717</v>
      </c>
      <c r="P32" s="154">
        <f>IF('Alle Werte'!I177="","",'Alle Werte'!I177)</f>
        <v>19626</v>
      </c>
      <c r="Q32" s="154">
        <f>IF('Alle Werte'!L177="","",'Alle Werte'!L177)</f>
        <v>28371</v>
      </c>
      <c r="R32" s="154">
        <f>IF('Alle Werte'!Y177="","",'Alle Werte'!Y177)</f>
        <v>14943</v>
      </c>
      <c r="S32" s="154">
        <f>IF('Alle Werte'!AK177="","",'Alle Werte'!AK177)</f>
        <v>2.1500000953674316</v>
      </c>
      <c r="T32" s="154">
        <f>IF('Alle Werte'!W177="","",'Alle Werte'!W177)</f>
        <v>0</v>
      </c>
      <c r="U32" s="154">
        <f>IF('Alle Werte'!AL177="","",'Alle Werte'!AL177)</f>
        <v>29</v>
      </c>
      <c r="V32" s="154">
        <f>IF('Alle Werte'!X177="","",'Alle Werte'!X177)</f>
        <v>0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>
        <f>IF(OR('HeuresFonctionEQ-quo'!AN30="-",'HeuresFonctionEQ-quo'!AN30=0),"-",'HeuresFonctionEQ-quo'!AN30*65)</f>
        <v>130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 t="str">
        <f>IF(OR(N33="",'Entree-Sortie'!D34=""),"-",N33*'Entree-Sortie'!D34/1000)</f>
        <v>-</v>
      </c>
      <c r="C33" s="152" t="str">
        <f>IF(OR(N33="",'Entree-Sortie'!E34=""),"-",N33*'Entree-Sortie'!E34/1000)</f>
        <v>-</v>
      </c>
      <c r="D33" s="153" t="str">
        <f>IF(OR('Entree-Sortie'!D34="",'Entree-Sortie'!E34=""),"-",'Entree-Sortie'!D34/'Entree-Sortie'!E34)</f>
        <v>-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 t="str">
        <f>IF(OR('Mesures file 1'!H34="",'Mesures file 1'!G34=""),"-",'Mesures file 1'!H34/'Mesures file 1'!G34)</f>
        <v>-</v>
      </c>
      <c r="H33" s="159" t="str">
        <f>IF(OR(Tabelle1[[#This Row],[Spalte2]]="-",'Mesures file 1'!B34="",'Mesures file 1'!G34=""),"-",'Mesures file 1'!B34*Tabelle1[[#This Row],[Spalte2]]/('Mesures file 1'!G34*Process!$AC$3))</f>
        <v>-</v>
      </c>
      <c r="I33" s="159" t="str">
        <f>IF(OR(Tabelle1[[#This Row],[Spalte3]]="-",'Mesures file 1'!B34="",'Mesures file 1'!G34=""),"-",'Mesures file 1'!B34*Tabelle1[[#This Row],[Spalte3]]/('Mesures file 1'!G34*Process!$AC$3))</f>
        <v>-</v>
      </c>
      <c r="J33" s="53" t="str">
        <f>IF(OR('Mesures file 2'!H34="",'Mesures file 2'!G34=""),"-",'Mesures file 2'!H34/'Mesures file 2'!G34)</f>
        <v>-</v>
      </c>
      <c r="K33" s="159" t="str">
        <f>IF(OR(Tabelle1[[#This Row],[Spalte2]]="-",'Mesures file 2'!B34="",'Mesures file 2'!G34=""),"-",'Mesures file 2'!B34*Tabelle1[[#This Row],[Spalte2]]/('Mesures file 2'!G34*Process!$AC$3))</f>
        <v>-</v>
      </c>
      <c r="L33" s="159" t="str">
        <f>IF(OR(Tabelle1[[#This Row],[Spalte3]]="-",'Mesures file 2'!B34="",'Mesures file 2'!G34=""),"-",'Mesures file 2'!B34*Tabelle1[[#This Row],[Spalte3]]/('Mesures file 2'!G34*Process!$AC$3))</f>
        <v>-</v>
      </c>
      <c r="M33" s="160" t="str">
        <f>IF(OR('Entree-Sortie'!D34="",'Entree-Sortie'!Q34=""),"-",('Entree-Sortie'!Q34-'Entree-Sortie'!D34)/'Entree-Sortie'!D34)</f>
        <v>-</v>
      </c>
      <c r="N33" s="154">
        <f>IF('Alle Werte'!E178="","",'Alle Werte'!E178)</f>
        <v>5529</v>
      </c>
      <c r="O33" s="154">
        <f>IF('Alle Werte'!AI178="","",'Alle Werte'!AI178)</f>
        <v>5044</v>
      </c>
      <c r="P33" s="154">
        <f>IF('Alle Werte'!I178="","",'Alle Werte'!I178)</f>
        <v>20355</v>
      </c>
      <c r="Q33" s="154">
        <f>IF('Alle Werte'!L178="","",'Alle Werte'!L178)</f>
        <v>28081</v>
      </c>
      <c r="R33" s="154">
        <f>IF('Alle Werte'!Y178="","",'Alle Werte'!Y178)</f>
        <v>14985</v>
      </c>
      <c r="S33" s="154">
        <f>IF('Alle Werte'!AK178="","",'Alle Werte'!AK178)</f>
        <v>0</v>
      </c>
      <c r="T33" s="154">
        <f>IF('Alle Werte'!W178="","",'Alle Werte'!W178)</f>
        <v>1.5800000429153442</v>
      </c>
      <c r="U33" s="154">
        <f>IF('Alle Werte'!AL178="","",'Alle Werte'!AL178)</f>
        <v>0</v>
      </c>
      <c r="V33" s="154">
        <f>IF('Alle Werte'!X178="","",'Alle Werte'!X178)</f>
        <v>16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>
        <v>0.23</v>
      </c>
      <c r="Z33" s="155">
        <v>0.27</v>
      </c>
      <c r="AA33" s="227" t="str">
        <f>IF(OR('HeuresFonctionEQ-quo'!AN31="-",'HeuresFonctionEQ-quo'!AN31=0),"-",'HeuresFonctionEQ-quo'!AN31*65)</f>
        <v>-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 t="str">
        <f>IF(OR(N34="",'Entree-Sortie'!D35=""),"-",N34*'Entree-Sortie'!D35/1000)</f>
        <v>-</v>
      </c>
      <c r="C34" s="152" t="str">
        <f>IF(OR(N34="",'Entree-Sortie'!E35=""),"-",N34*'Entree-Sortie'!E35/1000)</f>
        <v>-</v>
      </c>
      <c r="D34" s="153" t="str">
        <f>IF(OR('Entree-Sortie'!D35="",'Entree-Sortie'!E35=""),"-",'Entree-Sortie'!D35/'Entree-Sortie'!E35)</f>
        <v>-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 t="str">
        <f>IF(OR('Mesures file 1'!H35="",'Mesures file 1'!G35=""),"-",'Mesures file 1'!H35/'Mesures file 1'!G35)</f>
        <v>-</v>
      </c>
      <c r="H34" s="159" t="str">
        <f>IF(OR(Tabelle1[[#This Row],[Spalte2]]="-",'Mesures file 1'!B35="",'Mesures file 1'!G35=""),"-",'Mesures file 1'!B35*Tabelle1[[#This Row],[Spalte2]]/('Mesures file 1'!G35*Process!$AC$3))</f>
        <v>-</v>
      </c>
      <c r="I34" s="159" t="str">
        <f>IF(OR(Tabelle1[[#This Row],[Spalte3]]="-",'Mesures file 1'!B35="",'Mesures file 1'!G35=""),"-",'Mesures file 1'!B35*Tabelle1[[#This Row],[Spalte3]]/('Mesures file 1'!G35*Process!$AC$3))</f>
        <v>-</v>
      </c>
      <c r="J34" s="53" t="str">
        <f>IF(OR('Mesures file 2'!H35="",'Mesures file 2'!G35=""),"-",'Mesures file 2'!H35/'Mesures file 2'!G35)</f>
        <v>-</v>
      </c>
      <c r="K34" s="159" t="str">
        <f>IF(OR(Tabelle1[[#This Row],[Spalte2]]="-",'Mesures file 2'!B35="",'Mesures file 2'!G35=""),"-",'Mesures file 2'!B35*Tabelle1[[#This Row],[Spalte2]]/('Mesures file 2'!G35*Process!$AC$3))</f>
        <v>-</v>
      </c>
      <c r="L34" s="159" t="str">
        <f>IF(OR(Tabelle1[[#This Row],[Spalte3]]="-",'Mesures file 2'!B35="",'Mesures file 2'!G35=""),"-",'Mesures file 2'!B35*Tabelle1[[#This Row],[Spalte3]]/('Mesures file 2'!G35*Process!$AC$3))</f>
        <v>-</v>
      </c>
      <c r="M34" s="160" t="str">
        <f>IF(OR('Entree-Sortie'!D35="",'Entree-Sortie'!Q35=""),"-",('Entree-Sortie'!Q35-'Entree-Sortie'!D35)/'Entree-Sortie'!D35)</f>
        <v>-</v>
      </c>
      <c r="N34" s="154">
        <f>IF('Alle Werte'!E179="","",'Alle Werte'!E179)</f>
        <v>5237</v>
      </c>
      <c r="O34" s="154">
        <f>IF('Alle Werte'!AI179="","",'Alle Werte'!AI179)</f>
        <v>4937</v>
      </c>
      <c r="P34" s="154">
        <f>IF('Alle Werte'!I179="","",'Alle Werte'!I179)</f>
        <v>19404</v>
      </c>
      <c r="Q34" s="154">
        <f>IF('Alle Werte'!L179="","",'Alle Werte'!L179)</f>
        <v>27455</v>
      </c>
      <c r="R34" s="154">
        <f>IF('Alle Werte'!Y179="","",'Alle Werte'!Y179)</f>
        <v>14645</v>
      </c>
      <c r="S34" s="154">
        <f>IF('Alle Werte'!AK179="","",'Alle Werte'!AK179)</f>
        <v>1.4299999475479126</v>
      </c>
      <c r="T34" s="154">
        <f>IF('Alle Werte'!W179="","",'Alle Werte'!W179)</f>
        <v>1.4199999570846558</v>
      </c>
      <c r="U34" s="154">
        <f>IF('Alle Werte'!AL179="","",'Alle Werte'!AL179)</f>
        <v>15</v>
      </c>
      <c r="V34" s="154">
        <f>IF('Alle Werte'!X179="","",'Alle Werte'!X179)</f>
        <v>15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/>
      <c r="Z34" s="155"/>
      <c r="AA34" s="227">
        <f>IF(OR('HeuresFonctionEQ-quo'!AN32="-",'HeuresFonctionEQ-quo'!AN32=0),"-",'HeuresFonctionEQ-quo'!AN32*65)</f>
        <v>65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 t="str">
        <f>IF(OR(N35="",'Entree-Sortie'!D36=""),"-",N35*'Entree-Sortie'!D36/1000)</f>
        <v>-</v>
      </c>
      <c r="C35" s="152" t="str">
        <f>IF(OR(N35="",'Entree-Sortie'!E36=""),"-",N35*'Entree-Sortie'!E36/1000)</f>
        <v>-</v>
      </c>
      <c r="D35" s="153" t="str">
        <f>IF(OR('Entree-Sortie'!D36="",'Entree-Sortie'!E36=""),"-",'Entree-Sortie'!D36/'Entree-Sortie'!E36)</f>
        <v>-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 t="str">
        <f>IF(OR('Mesures file 1'!H36="",'Mesures file 1'!G36=""),"-",'Mesures file 1'!H36/'Mesures file 1'!G36)</f>
        <v>-</v>
      </c>
      <c r="H35" s="159" t="str">
        <f>IF(OR(Tabelle1[[#This Row],[Spalte2]]="-",'Mesures file 1'!B36="",'Mesures file 1'!G36=""),"-",'Mesures file 1'!B36*Tabelle1[[#This Row],[Spalte2]]/('Mesures file 1'!G36*Process!$AC$3))</f>
        <v>-</v>
      </c>
      <c r="I35" s="159" t="str">
        <f>IF(OR(Tabelle1[[#This Row],[Spalte3]]="-",'Mesures file 1'!B36="",'Mesures file 1'!G36=""),"-",'Mesures file 1'!B36*Tabelle1[[#This Row],[Spalte3]]/('Mesures file 1'!G36*Process!$AC$3))</f>
        <v>-</v>
      </c>
      <c r="J35" s="53" t="str">
        <f>IF(OR('Mesures file 2'!H36="",'Mesures file 2'!G36=""),"-",'Mesures file 2'!H36/'Mesures file 2'!G36)</f>
        <v>-</v>
      </c>
      <c r="K35" s="159" t="str">
        <f>IF(OR(Tabelle1[[#This Row],[Spalte2]]="-",'Mesures file 2'!B36="",'Mesures file 2'!G36=""),"-",'Mesures file 2'!B36*Tabelle1[[#This Row],[Spalte2]]/('Mesures file 2'!G36*Process!$AC$3))</f>
        <v>-</v>
      </c>
      <c r="L35" s="159" t="str">
        <f>IF(OR(Tabelle1[[#This Row],[Spalte3]]="-",'Mesures file 2'!B36="",'Mesures file 2'!G36=""),"-",'Mesures file 2'!B36*Tabelle1[[#This Row],[Spalte3]]/('Mesures file 2'!G36*Process!$AC$3))</f>
        <v>-</v>
      </c>
      <c r="M35" s="160" t="str">
        <f>IF(OR('Entree-Sortie'!D36="",'Entree-Sortie'!Q36=""),"-",('Entree-Sortie'!Q36-'Entree-Sortie'!D36)/'Entree-Sortie'!D36)</f>
        <v>-</v>
      </c>
      <c r="N35" s="154">
        <f>IF('Alle Werte'!E180="","",'Alle Werte'!E180)</f>
        <v>6639</v>
      </c>
      <c r="O35" s="154">
        <f>IF('Alle Werte'!AI180="","",'Alle Werte'!AI180)</f>
        <v>6205</v>
      </c>
      <c r="P35" s="154">
        <f>IF('Alle Werte'!I180="","",'Alle Werte'!I180)</f>
        <v>21177</v>
      </c>
      <c r="Q35" s="154">
        <f>IF('Alle Werte'!L180="","",'Alle Werte'!L180)</f>
        <v>28642</v>
      </c>
      <c r="R35" s="154">
        <f>IF('Alle Werte'!Y180="","",'Alle Werte'!Y180)</f>
        <v>15120</v>
      </c>
      <c r="S35" s="154">
        <f>IF('Alle Werte'!AK180="","",'Alle Werte'!AK180)</f>
        <v>0</v>
      </c>
      <c r="T35" s="154">
        <f>IF('Alle Werte'!W180="","",'Alle Werte'!W180)</f>
        <v>0</v>
      </c>
      <c r="U35" s="154">
        <f>IF('Alle Werte'!AL180="","",'Alle Werte'!AL180)</f>
        <v>0</v>
      </c>
      <c r="V35" s="154">
        <f>IF('Alle Werte'!X180="","",'Alle Werte'!X180)</f>
        <v>0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/>
      <c r="Z35" s="155"/>
      <c r="AA35" s="227" t="str">
        <f>IF(OR('HeuresFonctionEQ-quo'!AN33="-",'HeuresFonctionEQ-quo'!AN33=0),"-",'HeuresFonctionEQ-quo'!AN33*65)</f>
        <v>-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 t="str">
        <f>IF(OR(N36="",'Entree-Sortie'!D37=""),"-",N36*'Entree-Sortie'!D37/1000)</f>
        <v>-</v>
      </c>
      <c r="C36" s="152" t="str">
        <f>IF(OR(N36="",'Entree-Sortie'!E37=""),"-",N36*'Entree-Sortie'!E37/1000)</f>
        <v>-</v>
      </c>
      <c r="D36" s="153" t="str">
        <f>IF(OR('Entree-Sortie'!D37="",'Entree-Sortie'!E37=""),"-",'Entree-Sortie'!D37/'Entree-Sortie'!E37)</f>
        <v>-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 t="str">
        <f>IF(OR('Mesures file 1'!H37="",'Mesures file 1'!G37=""),"-",'Mesures file 1'!H37/'Mesures file 1'!G37)</f>
        <v>-</v>
      </c>
      <c r="H36" s="159" t="str">
        <f>IF(OR(Tabelle1[[#This Row],[Spalte2]]="-",'Mesures file 1'!B37="",'Mesures file 1'!G37=""),"-",'Mesures file 1'!B37*Tabelle1[[#This Row],[Spalte2]]/('Mesures file 1'!G37*Process!$AC$3))</f>
        <v>-</v>
      </c>
      <c r="I36" s="159" t="str">
        <f>IF(OR(Tabelle1[[#This Row],[Spalte3]]="-",'Mesures file 1'!B37="",'Mesures file 1'!G37=""),"-",'Mesures file 1'!B37*Tabelle1[[#This Row],[Spalte3]]/('Mesures file 1'!G37*Process!$AC$3))</f>
        <v>-</v>
      </c>
      <c r="J36" s="53" t="str">
        <f>IF(OR('Mesures file 2'!H37="",'Mesures file 2'!G37=""),"-",'Mesures file 2'!H37/'Mesures file 2'!G37)</f>
        <v>-</v>
      </c>
      <c r="K36" s="159" t="str">
        <f>IF(OR(Tabelle1[[#This Row],[Spalte2]]="-",'Mesures file 2'!B37="",'Mesures file 2'!G37=""),"-",'Mesures file 2'!B37*Tabelle1[[#This Row],[Spalte2]]/('Mesures file 2'!G37*Process!$AC$3))</f>
        <v>-</v>
      </c>
      <c r="L36" s="159" t="str">
        <f>IF(OR(Tabelle1[[#This Row],[Spalte3]]="-",'Mesures file 2'!B37="",'Mesures file 2'!G37=""),"-",'Mesures file 2'!B37*Tabelle1[[#This Row],[Spalte3]]/('Mesures file 2'!G37*Process!$AC$3))</f>
        <v>-</v>
      </c>
      <c r="M36" s="160" t="str">
        <f>IF(OR('Entree-Sortie'!D37="",'Entree-Sortie'!Q37=""),"-",('Entree-Sortie'!Q37-'Entree-Sortie'!D37)/'Entree-Sortie'!D37)</f>
        <v>-</v>
      </c>
      <c r="N36" s="154">
        <f>IF('Alle Werte'!E181="","",'Alle Werte'!E181)</f>
        <v>6677</v>
      </c>
      <c r="O36" s="154">
        <f>IF('Alle Werte'!AI181="","",'Alle Werte'!AI181)</f>
        <v>6280</v>
      </c>
      <c r="P36" s="154">
        <f>IF('Alle Werte'!I181="","",'Alle Werte'!I181)</f>
        <v>20464</v>
      </c>
      <c r="Q36" s="154">
        <f>IF('Alle Werte'!L181="","",'Alle Werte'!L181)</f>
        <v>28026</v>
      </c>
      <c r="R36" s="154">
        <f>IF('Alle Werte'!Y181="","",'Alle Werte'!Y181)</f>
        <v>14673</v>
      </c>
      <c r="S36" s="154">
        <f>IF('Alle Werte'!AK181="","",'Alle Werte'!AK181)</f>
        <v>0</v>
      </c>
      <c r="T36" s="154">
        <f>IF('Alle Werte'!W181="","",'Alle Werte'!W181)</f>
        <v>0</v>
      </c>
      <c r="U36" s="154">
        <f>IF('Alle Werte'!AL181="","",'Alle Werte'!AL181)</f>
        <v>0</v>
      </c>
      <c r="V36" s="154">
        <f>IF('Alle Werte'!X181="","",'Alle Werte'!X181)</f>
        <v>0</v>
      </c>
      <c r="W36" s="157"/>
      <c r="X3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5"/>
      <c r="Z36" s="155"/>
      <c r="AA36" s="227" t="str">
        <f>IF(OR('HeuresFonctionEQ-quo'!AN34="-",'HeuresFonctionEQ-quo'!AN34=0),"-",'HeuresFonctionEQ-quo'!AN34*65)</f>
        <v>-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 t="str">
        <f>IF(OR(N37="",'Entree-Sortie'!D38=""),"-",N37*'Entree-Sortie'!D38/1000)</f>
        <v>-</v>
      </c>
      <c r="C37" s="152" t="str">
        <f>IF(OR(N37="",'Entree-Sortie'!E38=""),"-",N37*'Entree-Sortie'!E38/1000)</f>
        <v>-</v>
      </c>
      <c r="D37" s="153" t="str">
        <f>IF(OR('Entree-Sortie'!D38="",'Entree-Sortie'!E38=""),"-",'Entree-Sortie'!D38/'Entree-Sortie'!E38)</f>
        <v>-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 t="str">
        <f>IF(OR('Mesures file 1'!H38="",'Mesures file 1'!G38=""),"-",'Mesures file 1'!H38/'Mesures file 1'!G38)</f>
        <v>-</v>
      </c>
      <c r="H37" s="159" t="str">
        <f>IF(OR(Tabelle1[[#This Row],[Spalte2]]="-",'Mesures file 1'!B38="",'Mesures file 1'!G38=""),"-",'Mesures file 1'!B38*Tabelle1[[#This Row],[Spalte2]]/('Mesures file 1'!G38*Process!$AC$3))</f>
        <v>-</v>
      </c>
      <c r="I37" s="159" t="str">
        <f>IF(OR(Tabelle1[[#This Row],[Spalte3]]="-",'Mesures file 1'!B38="",'Mesures file 1'!G38=""),"-",'Mesures file 1'!B38*Tabelle1[[#This Row],[Spalte3]]/('Mesures file 1'!G38*Process!$AC$3))</f>
        <v>-</v>
      </c>
      <c r="J37" s="53" t="str">
        <f>IF(OR('Mesures file 2'!H38="",'Mesures file 2'!G38=""),"-",'Mesures file 2'!H38/'Mesures file 2'!G38)</f>
        <v>-</v>
      </c>
      <c r="K37" s="159" t="str">
        <f>IF(OR(Tabelle1[[#This Row],[Spalte2]]="-",'Mesures file 2'!B38="",'Mesures file 2'!G38=""),"-",'Mesures file 2'!B38*Tabelle1[[#This Row],[Spalte2]]/('Mesures file 2'!G38*Process!$AC$3))</f>
        <v>-</v>
      </c>
      <c r="L37" s="159" t="str">
        <f>IF(OR(Tabelle1[[#This Row],[Spalte3]]="-",'Mesures file 2'!B38="",'Mesures file 2'!G38=""),"-",'Mesures file 2'!B38*Tabelle1[[#This Row],[Spalte3]]/('Mesures file 2'!G38*Process!$AC$3))</f>
        <v>-</v>
      </c>
      <c r="M37" s="160" t="str">
        <f>IF(OR('Entree-Sortie'!D38="",'Entree-Sortie'!Q38=""),"-",('Entree-Sortie'!Q38-'Entree-Sortie'!D38)/'Entree-Sortie'!D38)</f>
        <v>-</v>
      </c>
      <c r="N37" s="154">
        <f>IF('Alle Werte'!E182="","",'Alle Werte'!E182)</f>
        <v>8107</v>
      </c>
      <c r="O37" s="154">
        <f>IF('Alle Werte'!AI182="","",'Alle Werte'!AI182)</f>
        <v>7525</v>
      </c>
      <c r="P37" s="154">
        <f>IF('Alle Werte'!I182="","",'Alle Werte'!I182)</f>
        <v>23412</v>
      </c>
      <c r="Q37" s="154">
        <f>IF('Alle Werte'!L182="","",'Alle Werte'!L182)</f>
        <v>30069</v>
      </c>
      <c r="R37" s="154">
        <f>IF('Alle Werte'!Y182="","",'Alle Werte'!Y182)</f>
        <v>15393</v>
      </c>
      <c r="S37" s="154">
        <f>IF('Alle Werte'!AK182="","",'Alle Werte'!AK182)</f>
        <v>0</v>
      </c>
      <c r="T37" s="154">
        <f>IF('Alle Werte'!W182="","",'Alle Werte'!W182)</f>
        <v>0</v>
      </c>
      <c r="U37" s="154">
        <f>IF('Alle Werte'!AL182="","",'Alle Werte'!AL182)</f>
        <v>0</v>
      </c>
      <c r="V37" s="154">
        <f>IF('Alle Werte'!X182="","",'Alle Werte'!X182)</f>
        <v>0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 t="str">
        <f>IF(OR('HeuresFonctionEQ-quo'!AN35="-",'HeuresFonctionEQ-quo'!AN35=0),"-",'HeuresFonctionEQ-quo'!AN35*65)</f>
        <v>-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 t="str">
        <f>IF(OR(N38="",'Entree-Sortie'!D39=""),"-",N38*'Entree-Sortie'!D39/1000)</f>
        <v>-</v>
      </c>
      <c r="C38" s="152" t="str">
        <f>IF(OR(N38="",'Entree-Sortie'!E39=""),"-",N38*'Entree-Sortie'!E39/1000)</f>
        <v>-</v>
      </c>
      <c r="D38" s="153" t="str">
        <f>IF(OR('Entree-Sortie'!D39="",'Entree-Sortie'!E39=""),"-",'Entree-Sortie'!D39/'Entree-Sortie'!E39)</f>
        <v>-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str">
        <f>IF(OR('Mesures file 1'!H39="",'Mesures file 1'!G39=""),"-",'Mesures file 1'!H39/'Mesures file 1'!G39)</f>
        <v>-</v>
      </c>
      <c r="H38" s="159" t="str">
        <f>IF(OR(Tabelle1[[#This Row],[Spalte2]]="-",'Mesures file 1'!B39="",'Mesures file 1'!G39=""),"-",'Mesures file 1'!B39*Tabelle1[[#This Row],[Spalte2]]/('Mesures file 1'!G39*Process!$AC$3))</f>
        <v>-</v>
      </c>
      <c r="I38" s="159" t="str">
        <f>IF(OR(Tabelle1[[#This Row],[Spalte3]]="-",'Mesures file 1'!B39="",'Mesures file 1'!G39=""),"-",'Mesures file 1'!B39*Tabelle1[[#This Row],[Spalte3]]/('Mesures file 1'!G39*Process!$AC$3))</f>
        <v>-</v>
      </c>
      <c r="J38" s="53" t="str">
        <f>IF(OR('Mesures file 2'!H39="",'Mesures file 2'!G39=""),"-",'Mesures file 2'!H39/'Mesures file 2'!G39)</f>
        <v>-</v>
      </c>
      <c r="K38" s="159" t="str">
        <f>IF(OR(Tabelle1[[#This Row],[Spalte2]]="-",'Mesures file 2'!B39="",'Mesures file 2'!G39=""),"-",'Mesures file 2'!B39*Tabelle1[[#This Row],[Spalte2]]/('Mesures file 2'!G39*Process!$AC$3))</f>
        <v>-</v>
      </c>
      <c r="L38" s="159" t="str">
        <f>IF(OR(Tabelle1[[#This Row],[Spalte3]]="-",'Mesures file 2'!B39="",'Mesures file 2'!G39=""),"-",'Mesures file 2'!B39*Tabelle1[[#This Row],[Spalte3]]/('Mesures file 2'!G39*Process!$AC$3))</f>
        <v>-</v>
      </c>
      <c r="M38" s="160" t="str">
        <f>IF(OR('Entree-Sortie'!D39="",'Entree-Sortie'!Q39=""),"-",('Entree-Sortie'!Q39-'Entree-Sortie'!D39)/'Entree-Sortie'!D39)</f>
        <v>-</v>
      </c>
      <c r="N38" s="154" t="str">
        <f>IF('Alle Werte'!E183="","",'Alle Werte'!E183)</f>
        <v/>
      </c>
      <c r="O38" s="154" t="str">
        <f>IF('Alle Werte'!AI183="","",'Alle Werte'!AI183)</f>
        <v/>
      </c>
      <c r="P38" s="154" t="str">
        <f>IF('Alle Werte'!I183="","",'Alle Werte'!I183)</f>
        <v/>
      </c>
      <c r="Q38" s="154" t="str">
        <f>IF('Alle Werte'!L183="","",'Alle Werte'!L183)</f>
        <v/>
      </c>
      <c r="R38" s="154" t="str">
        <f>IF('Alle Werte'!Y183="","",'Alle Werte'!Y183)</f>
        <v/>
      </c>
      <c r="S38" s="154" t="str">
        <f>IF('Alle Werte'!AK183="","",'Alle Werte'!AK183)</f>
        <v/>
      </c>
      <c r="T38" s="154" t="str">
        <f>IF('Alle Werte'!W183="","",'Alle Werte'!W183)</f>
        <v/>
      </c>
      <c r="U38" s="154" t="str">
        <f>IF('Alle Werte'!AL183="","",'Alle Werte'!AL183)</f>
        <v/>
      </c>
      <c r="V38" s="154" t="str">
        <f>IF('Alle Werte'!X183="","",'Alle Werte'!X183)</f>
        <v/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/>
      <c r="Z38" s="155"/>
      <c r="AA38" s="227" t="str">
        <f>IF(OR('HeuresFonctionEQ-quo'!AN36="-",'HeuresFonctionEQ-quo'!AN36=0),"-",'HeuresFonctionEQ-quo'!AN36*65)</f>
        <v>-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 t="str">
        <f t="shared" ref="B39" si="2">IF(MIN(B8:B38)&gt;0,MIN(B8:B38),"")</f>
        <v/>
      </c>
      <c r="C39" s="95" t="str">
        <f t="shared" ref="C39:Y39" si="3">IF(MIN(C8:C38)&gt;0,MIN(C8:C38),"")</f>
        <v/>
      </c>
      <c r="D39" s="118" t="str">
        <f t="shared" si="3"/>
        <v/>
      </c>
      <c r="E39" s="164" t="str">
        <f t="shared" si="3"/>
        <v/>
      </c>
      <c r="F39" s="164" t="str">
        <f t="shared" si="3"/>
        <v/>
      </c>
      <c r="G39" s="95" t="str">
        <f t="shared" si="3"/>
        <v/>
      </c>
      <c r="H39" s="165" t="str">
        <f t="shared" si="3"/>
        <v/>
      </c>
      <c r="I39" s="165" t="str">
        <f t="shared" si="3"/>
        <v/>
      </c>
      <c r="J39" s="95" t="str">
        <f t="shared" si="3"/>
        <v/>
      </c>
      <c r="K39" s="165" t="str">
        <f t="shared" si="3"/>
        <v/>
      </c>
      <c r="L39" s="165" t="str">
        <f t="shared" si="3"/>
        <v/>
      </c>
      <c r="M39" s="164" t="str">
        <f t="shared" si="3"/>
        <v/>
      </c>
      <c r="N39" s="95">
        <f t="shared" si="3"/>
        <v>5237</v>
      </c>
      <c r="O39" s="95">
        <f t="shared" si="3"/>
        <v>3466</v>
      </c>
      <c r="P39" s="95">
        <f t="shared" si="3"/>
        <v>8098</v>
      </c>
      <c r="Q39" s="95">
        <f t="shared" si="3"/>
        <v>14045</v>
      </c>
      <c r="R39" s="95">
        <f t="shared" si="3"/>
        <v>12348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 t="str">
        <f t="shared" si="3"/>
        <v/>
      </c>
      <c r="X39" s="118" t="str">
        <f t="shared" si="3"/>
        <v/>
      </c>
      <c r="Y39" s="164">
        <f t="shared" si="3"/>
        <v>0.23</v>
      </c>
      <c r="Z39" s="164">
        <f t="shared" ref="Z39:AA39" si="4">IF(MIN(Z8:Z38)&gt;0,MIN(Z8:Z38),"")</f>
        <v>0.24</v>
      </c>
      <c r="AA39" s="164">
        <f t="shared" si="4"/>
        <v>65</v>
      </c>
    </row>
    <row r="40" spans="1:31" s="16" customFormat="1" ht="18" customHeight="1">
      <c r="A40" s="105" t="s">
        <v>21</v>
      </c>
      <c r="B40" s="95" t="str">
        <f t="shared" ref="B40" si="5">IF(MAX(B8:B38)&gt;0,MAX(B8:B38),"")</f>
        <v/>
      </c>
      <c r="C40" s="95" t="str">
        <f t="shared" ref="C40:Y40" si="6">IF(MAX(C8:C38)&gt;0,MAX(C8:C38),"")</f>
        <v/>
      </c>
      <c r="D40" s="118" t="str">
        <f t="shared" si="6"/>
        <v/>
      </c>
      <c r="E40" s="164" t="str">
        <f t="shared" si="6"/>
        <v/>
      </c>
      <c r="F40" s="164" t="str">
        <f t="shared" si="6"/>
        <v/>
      </c>
      <c r="G40" s="95" t="str">
        <f t="shared" si="6"/>
        <v/>
      </c>
      <c r="H40" s="165" t="str">
        <f t="shared" si="6"/>
        <v/>
      </c>
      <c r="I40" s="165" t="str">
        <f t="shared" si="6"/>
        <v/>
      </c>
      <c r="J40" s="95" t="str">
        <f t="shared" si="6"/>
        <v/>
      </c>
      <c r="K40" s="165" t="str">
        <f t="shared" si="6"/>
        <v/>
      </c>
      <c r="L40" s="165" t="str">
        <f t="shared" si="6"/>
        <v/>
      </c>
      <c r="M40" s="164" t="str">
        <f t="shared" si="6"/>
        <v/>
      </c>
      <c r="N40" s="95">
        <f t="shared" si="6"/>
        <v>8316</v>
      </c>
      <c r="O40" s="95">
        <f t="shared" si="6"/>
        <v>7798</v>
      </c>
      <c r="P40" s="95">
        <f t="shared" si="6"/>
        <v>23412</v>
      </c>
      <c r="Q40" s="95">
        <f t="shared" si="6"/>
        <v>31049</v>
      </c>
      <c r="R40" s="95">
        <f t="shared" si="6"/>
        <v>24423</v>
      </c>
      <c r="S40" s="95">
        <f t="shared" si="6"/>
        <v>2.1500000953674316</v>
      </c>
      <c r="T40" s="95">
        <f t="shared" si="6"/>
        <v>2.7200000286102295</v>
      </c>
      <c r="U40" s="95">
        <f t="shared" si="6"/>
        <v>29</v>
      </c>
      <c r="V40" s="95">
        <f t="shared" si="6"/>
        <v>30</v>
      </c>
      <c r="W40" s="166" t="str">
        <f t="shared" si="6"/>
        <v/>
      </c>
      <c r="X40" s="118" t="str">
        <f t="shared" si="6"/>
        <v/>
      </c>
      <c r="Y40" s="164">
        <f t="shared" si="6"/>
        <v>0.26</v>
      </c>
      <c r="Z40" s="164">
        <f t="shared" ref="Z40:AA40" si="7">IF(MAX(Z8:Z38)&gt;0,MAX(Z8:Z38),"")</f>
        <v>0.3</v>
      </c>
      <c r="AA40" s="164">
        <f t="shared" si="7"/>
        <v>130</v>
      </c>
    </row>
    <row r="41" spans="1:31" s="31" customFormat="1" ht="24.95" customHeight="1">
      <c r="A41" s="106" t="s">
        <v>502</v>
      </c>
      <c r="B41" s="107" t="str">
        <f t="shared" ref="B41" si="8">IF(ISERROR(AVERAGE(B8:B38)),"",AVERAGE(B8:B38))</f>
        <v/>
      </c>
      <c r="C41" s="107" t="str">
        <f t="shared" ref="C41:Y41" si="9">IF(ISERROR(AVERAGE(C8:C38)),"",AVERAGE(C8:C38))</f>
        <v/>
      </c>
      <c r="D41" s="162" t="str">
        <f t="shared" si="9"/>
        <v/>
      </c>
      <c r="E41" s="156" t="str">
        <f t="shared" si="9"/>
        <v/>
      </c>
      <c r="F41" s="156" t="str">
        <f t="shared" si="9"/>
        <v/>
      </c>
      <c r="G41" s="107" t="str">
        <f t="shared" si="9"/>
        <v/>
      </c>
      <c r="H41" s="163" t="str">
        <f t="shared" si="9"/>
        <v/>
      </c>
      <c r="I41" s="163" t="str">
        <f t="shared" si="9"/>
        <v/>
      </c>
      <c r="J41" s="107" t="str">
        <f t="shared" si="9"/>
        <v/>
      </c>
      <c r="K41" s="163" t="str">
        <f t="shared" si="9"/>
        <v/>
      </c>
      <c r="L41" s="163" t="str">
        <f t="shared" si="9"/>
        <v/>
      </c>
      <c r="M41" s="156" t="str">
        <f t="shared" si="9"/>
        <v/>
      </c>
      <c r="N41" s="107">
        <f t="shared" si="9"/>
        <v>6311.2333333333336</v>
      </c>
      <c r="O41" s="107">
        <f t="shared" si="9"/>
        <v>5822.0333333333338</v>
      </c>
      <c r="P41" s="107">
        <f t="shared" si="9"/>
        <v>17031.966666666667</v>
      </c>
      <c r="Q41" s="107">
        <f t="shared" si="9"/>
        <v>28141.133333333335</v>
      </c>
      <c r="R41" s="107">
        <f t="shared" si="9"/>
        <v>14319.5</v>
      </c>
      <c r="S41" s="107">
        <f t="shared" si="9"/>
        <v>0.59033333063125615</v>
      </c>
      <c r="T41" s="107">
        <f t="shared" si="9"/>
        <v>0.65900000333786013</v>
      </c>
      <c r="U41" s="107">
        <f t="shared" si="9"/>
        <v>7.9333333333333336</v>
      </c>
      <c r="V41" s="107">
        <f t="shared" si="9"/>
        <v>9.3000000000000007</v>
      </c>
      <c r="W41" s="158" t="str">
        <f t="shared" si="9"/>
        <v/>
      </c>
      <c r="X41" s="162" t="str">
        <f t="shared" si="9"/>
        <v/>
      </c>
      <c r="Y41" s="156">
        <f t="shared" si="9"/>
        <v>0.24</v>
      </c>
      <c r="Z41" s="156">
        <f t="shared" ref="Z41:AA41" si="10">IF(ISERROR(AVERAGE(Z8:Z38)),"",AVERAGE(Z8:Z38))</f>
        <v>0.27</v>
      </c>
      <c r="AA41" s="156">
        <f t="shared" si="10"/>
        <v>102.91666666666667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9" priority="94" operator="greaterThan">
      <formula>$B$7</formula>
    </cfRule>
  </conditionalFormatting>
  <conditionalFormatting sqref="G8:G41">
    <cfRule type="cellIs" dxfId="258" priority="26" operator="greaterThan">
      <formula>170</formula>
    </cfRule>
  </conditionalFormatting>
  <conditionalFormatting sqref="J8:J41">
    <cfRule type="cellIs" dxfId="257" priority="11" operator="greaterThan">
      <formula>170</formula>
    </cfRule>
  </conditionalFormatting>
  <conditionalFormatting sqref="C8:C41">
    <cfRule type="cellIs" dxfId="256" priority="10" operator="greaterThan">
      <formula>$C$7</formula>
    </cfRule>
  </conditionalFormatting>
  <conditionalFormatting sqref="D8:D41">
    <cfRule type="cellIs" dxfId="255" priority="9" operator="greaterThan">
      <formula>3.5</formula>
    </cfRule>
  </conditionalFormatting>
  <conditionalFormatting sqref="H8:H41">
    <cfRule type="expression" dxfId="254" priority="8">
      <formula>IF(OR(H8&lt;0.6*$H$7,H8&gt;1.4*$H$7),TRUE,FALSE)</formula>
    </cfRule>
  </conditionalFormatting>
  <conditionalFormatting sqref="I8:I41">
    <cfRule type="expression" dxfId="253" priority="7">
      <formula>IF(OR(I8&lt;0.6*$I$7,I8&gt;1.4*$I$7),TRUE,FALSE)</formula>
    </cfRule>
  </conditionalFormatting>
  <conditionalFormatting sqref="K8:K41">
    <cfRule type="expression" dxfId="252" priority="6">
      <formula>IF(OR(K8&lt;0.6*$K$7,K8&gt;1.4*$K$8),TRUE,FALSE)</formula>
    </cfRule>
  </conditionalFormatting>
  <conditionalFormatting sqref="L8:L41">
    <cfRule type="expression" dxfId="251" priority="5">
      <formula>IF(OR(L8&lt;0.6*$L$7,L8&gt;1.4*$L$7),TRUE,FALSE)</formula>
    </cfRule>
  </conditionalFormatting>
  <conditionalFormatting sqref="N8:N41">
    <cfRule type="cellIs" dxfId="250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B11" activePane="bottomRight" state="frozen"/>
      <selection activeCell="I9" sqref="I9"/>
      <selection pane="topRight" activeCell="I9" sqref="I9"/>
      <selection pane="bottomLeft" activeCell="I9" sqref="I9"/>
      <selection pane="bottomRight" activeCell="B12" sqref="B12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6" t="s">
        <v>448</v>
      </c>
      <c r="E1" s="239"/>
      <c r="F1" s="239"/>
      <c r="G1" s="239"/>
      <c r="H1" s="239"/>
      <c r="I1" s="239"/>
      <c r="J1" s="239"/>
      <c r="K1" s="239"/>
      <c r="L1" s="239"/>
      <c r="M1" s="240"/>
      <c r="N1" s="236" t="s">
        <v>539</v>
      </c>
      <c r="O1" s="239"/>
      <c r="P1" s="239"/>
      <c r="Q1" s="236" t="s">
        <v>253</v>
      </c>
      <c r="R1" s="237"/>
      <c r="S1" s="237"/>
      <c r="T1" s="237"/>
      <c r="U1" s="237"/>
      <c r="V1" s="237"/>
      <c r="W1" s="237"/>
      <c r="X1" s="238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customHeight="1">
      <c r="A9" s="44">
        <f>Process!A8</f>
        <v>1</v>
      </c>
      <c r="B9" s="51" t="s">
        <v>598</v>
      </c>
      <c r="C9" s="71" t="s">
        <v>598</v>
      </c>
      <c r="D9" s="83"/>
      <c r="E9" s="51"/>
      <c r="F9" s="50"/>
      <c r="G9" s="50"/>
      <c r="H9" s="50"/>
      <c r="I9" s="50"/>
      <c r="J9" s="52"/>
      <c r="K9" s="52"/>
      <c r="L9" s="123">
        <f>IF('Alle Werte'!AZ153="","",'Alle Werte'!AZ153)</f>
        <v>8.3991613388061523</v>
      </c>
      <c r="M9" s="53">
        <f>IF('Alle Werte'!BA153="","",'Alle Werte'!BA153)</f>
        <v>18.230319976806641</v>
      </c>
      <c r="N9" s="186"/>
      <c r="O9" s="187"/>
      <c r="P9" s="187"/>
      <c r="Q9" s="83"/>
      <c r="R9" s="51"/>
      <c r="S9" s="50"/>
      <c r="T9" s="50"/>
      <c r="U9" s="50"/>
      <c r="V9" s="50"/>
      <c r="W9" s="51"/>
      <c r="X9" s="90"/>
      <c r="Y9" s="86"/>
    </row>
    <row r="10" spans="1:25" ht="24.95" customHeight="1">
      <c r="A10" s="44">
        <f>Process!A9</f>
        <v>2</v>
      </c>
      <c r="B10" s="51"/>
      <c r="C10" s="71"/>
      <c r="D10" s="83"/>
      <c r="E10" s="180"/>
      <c r="F10" s="50"/>
      <c r="G10" s="50"/>
      <c r="H10" s="50"/>
      <c r="I10" s="50"/>
      <c r="J10" s="52"/>
      <c r="K10" s="52"/>
      <c r="L10" s="123">
        <f>IF('Alle Werte'!AZ154="","",'Alle Werte'!AZ154)</f>
        <v>8.3991613388061523</v>
      </c>
      <c r="M10" s="53">
        <f>IF('Alle Werte'!BA154="","",'Alle Werte'!BA154)</f>
        <v>18.230319976806641</v>
      </c>
      <c r="N10" s="186"/>
      <c r="O10" s="187"/>
      <c r="P10" s="187"/>
      <c r="Q10" s="83"/>
      <c r="R10" s="51"/>
      <c r="S10" s="50"/>
      <c r="T10" s="50"/>
      <c r="U10" s="50"/>
      <c r="V10" s="50"/>
      <c r="W10" s="51"/>
      <c r="X10" s="90"/>
      <c r="Y10" s="86"/>
    </row>
    <row r="11" spans="1:25" ht="24.95" customHeight="1">
      <c r="A11" s="44">
        <f>Process!A10</f>
        <v>3</v>
      </c>
      <c r="B11" s="51">
        <v>26.8</v>
      </c>
      <c r="C11" s="71">
        <v>21.5</v>
      </c>
      <c r="D11" s="83"/>
      <c r="E11" s="180"/>
      <c r="F11" s="50"/>
      <c r="G11" s="50"/>
      <c r="H11" s="50"/>
      <c r="I11" s="50"/>
      <c r="J11" s="52"/>
      <c r="K11" s="52">
        <v>428</v>
      </c>
      <c r="L11" s="123">
        <f>IF('Alle Werte'!AZ155="","",'Alle Werte'!AZ155)</f>
        <v>8.3991613388061523</v>
      </c>
      <c r="M11" s="53">
        <f>IF('Alle Werte'!BA155="","",'Alle Werte'!BA155)</f>
        <v>18.230319976806641</v>
      </c>
      <c r="N11" s="186">
        <v>0.19789000000000001</v>
      </c>
      <c r="O11" s="187">
        <v>0.31863000000000002</v>
      </c>
      <c r="P11" s="187"/>
      <c r="Q11" s="83"/>
      <c r="R11" s="180"/>
      <c r="S11" s="50"/>
      <c r="T11" s="50"/>
      <c r="U11" s="50"/>
      <c r="V11" s="50"/>
      <c r="W11" s="51">
        <v>22</v>
      </c>
      <c r="X11" s="90"/>
      <c r="Y11" s="86"/>
    </row>
    <row r="12" spans="1:25" ht="24.95" customHeight="1">
      <c r="A12" s="44">
        <f>Process!A11</f>
        <v>4</v>
      </c>
      <c r="B12" s="51"/>
      <c r="C12" s="71"/>
      <c r="D12" s="83"/>
      <c r="E12" s="180"/>
      <c r="F12" s="50"/>
      <c r="G12" s="50"/>
      <c r="H12" s="50"/>
      <c r="I12" s="50"/>
      <c r="J12" s="52"/>
      <c r="K12" s="52"/>
      <c r="L12" s="123">
        <f>IF('Alle Werte'!AZ156="","",'Alle Werte'!AZ156)</f>
        <v>8.3991613388061523</v>
      </c>
      <c r="M12" s="53">
        <f>IF('Alle Werte'!BA156="","",'Alle Werte'!BA156)</f>
        <v>18.230319976806641</v>
      </c>
      <c r="N12" s="186"/>
      <c r="O12" s="187"/>
      <c r="P12" s="187"/>
      <c r="Q12" s="83"/>
      <c r="R12" s="51"/>
      <c r="S12" s="50"/>
      <c r="T12" s="50"/>
      <c r="U12" s="50"/>
      <c r="V12" s="50"/>
      <c r="W12" s="51"/>
      <c r="X12" s="90"/>
      <c r="Y12" s="86"/>
    </row>
    <row r="13" spans="1:25" ht="24.95" customHeight="1">
      <c r="A13" s="44">
        <f>Process!A12</f>
        <v>5</v>
      </c>
      <c r="B13" s="51"/>
      <c r="C13" s="71" t="s">
        <v>598</v>
      </c>
      <c r="D13" s="83"/>
      <c r="E13" s="51"/>
      <c r="F13" s="50"/>
      <c r="G13" s="50"/>
      <c r="H13" s="50"/>
      <c r="I13" s="50"/>
      <c r="J13" s="52"/>
      <c r="K13" s="52"/>
      <c r="L13" s="123">
        <f>IF('Alle Werte'!AZ157="","",'Alle Werte'!AZ157)</f>
        <v>8.3991613388061523</v>
      </c>
      <c r="M13" s="53">
        <f>IF('Alle Werte'!BA157="","",'Alle Werte'!BA157)</f>
        <v>18.230319976806641</v>
      </c>
      <c r="N13" s="186"/>
      <c r="O13" s="187"/>
      <c r="P13" s="187"/>
      <c r="Q13" s="83"/>
      <c r="R13" s="51"/>
      <c r="S13" s="50"/>
      <c r="T13" s="50"/>
      <c r="U13" s="50"/>
      <c r="V13" s="50"/>
      <c r="W13" s="51"/>
      <c r="X13" s="90"/>
      <c r="Y13" s="86"/>
    </row>
    <row r="14" spans="1:25" ht="24.95" customHeight="1">
      <c r="A14" s="44">
        <f>Process!A13</f>
        <v>6</v>
      </c>
      <c r="B14" s="51"/>
      <c r="C14" s="71"/>
      <c r="D14" s="83"/>
      <c r="E14" s="51"/>
      <c r="F14" s="50"/>
      <c r="G14" s="50"/>
      <c r="H14" s="50"/>
      <c r="I14" s="50"/>
      <c r="J14" s="52"/>
      <c r="K14" s="52"/>
      <c r="L14" s="123">
        <f>IF('Alle Werte'!AZ158="","",'Alle Werte'!AZ158)</f>
        <v>8.3991613388061523</v>
      </c>
      <c r="M14" s="53">
        <f>IF('Alle Werte'!BA158="","",'Alle Werte'!BA158)</f>
        <v>18.230319976806641</v>
      </c>
      <c r="N14" s="186"/>
      <c r="O14" s="187"/>
      <c r="P14" s="187"/>
      <c r="Q14" s="83"/>
      <c r="R14" s="51"/>
      <c r="S14" s="50"/>
      <c r="T14" s="50"/>
      <c r="U14" s="50"/>
      <c r="V14" s="50"/>
      <c r="W14" s="51"/>
      <c r="X14" s="90"/>
      <c r="Y14" s="86"/>
    </row>
    <row r="15" spans="1:25" ht="24.95" customHeight="1">
      <c r="A15" s="44">
        <f>Process!A14</f>
        <v>7</v>
      </c>
      <c r="B15" s="51"/>
      <c r="C15" s="71"/>
      <c r="D15" s="83"/>
      <c r="E15" s="51"/>
      <c r="F15" s="50"/>
      <c r="G15" s="50"/>
      <c r="H15" s="50"/>
      <c r="I15" s="50"/>
      <c r="J15" s="52"/>
      <c r="K15" s="52"/>
      <c r="L15" s="123">
        <f>IF('Alle Werte'!AZ159="","",'Alle Werte'!AZ159)</f>
        <v>8.3991613388061523</v>
      </c>
      <c r="M15" s="53">
        <f>IF('Alle Werte'!BA159="","",'Alle Werte'!BA159)</f>
        <v>18.230319976806641</v>
      </c>
      <c r="N15" s="186"/>
      <c r="O15" s="187"/>
      <c r="P15" s="187"/>
      <c r="Q15" s="83"/>
      <c r="R15" s="51"/>
      <c r="S15" s="50"/>
      <c r="T15" s="50"/>
      <c r="U15" s="50"/>
      <c r="V15" s="50"/>
      <c r="W15" s="51"/>
      <c r="X15" s="90"/>
      <c r="Y15" s="86"/>
    </row>
    <row r="16" spans="1:25" ht="24.95" customHeight="1">
      <c r="A16" s="44">
        <f>Process!A15</f>
        <v>8</v>
      </c>
      <c r="B16" s="51"/>
      <c r="C16" s="71"/>
      <c r="D16" s="83"/>
      <c r="E16" s="51"/>
      <c r="F16" s="50"/>
      <c r="G16" s="50"/>
      <c r="H16" s="50"/>
      <c r="I16" s="50"/>
      <c r="J16" s="52"/>
      <c r="K16" s="52"/>
      <c r="L16" s="123">
        <f>IF('Alle Werte'!AZ160="","",'Alle Werte'!AZ160)</f>
        <v>8.3991613388061523</v>
      </c>
      <c r="M16" s="53">
        <f>IF('Alle Werte'!BA160="","",'Alle Werte'!BA160)</f>
        <v>18.230319976806641</v>
      </c>
      <c r="N16" s="186"/>
      <c r="O16" s="187"/>
      <c r="P16" s="187"/>
      <c r="Q16" s="83"/>
      <c r="R16" s="51"/>
      <c r="S16" s="50"/>
      <c r="T16" s="50"/>
      <c r="U16" s="50"/>
      <c r="V16" s="50"/>
      <c r="W16" s="51"/>
      <c r="X16" s="90"/>
      <c r="Y16" s="86"/>
    </row>
    <row r="17" spans="1:25" ht="24.95" customHeight="1">
      <c r="A17" s="44">
        <f>Process!A16</f>
        <v>9</v>
      </c>
      <c r="B17" s="51"/>
      <c r="C17" s="71"/>
      <c r="D17" s="83"/>
      <c r="E17" s="51"/>
      <c r="F17" s="179"/>
      <c r="G17" s="179"/>
      <c r="H17" s="50"/>
      <c r="I17" s="50"/>
      <c r="J17" s="52"/>
      <c r="K17" s="52"/>
      <c r="L17" s="123">
        <f>IF('Alle Werte'!AZ161="","",'Alle Werte'!AZ161)</f>
        <v>8.3991613388061523</v>
      </c>
      <c r="M17" s="53">
        <f>IF('Alle Werte'!BA161="","",'Alle Werte'!BA161)</f>
        <v>18.230319976806641</v>
      </c>
      <c r="N17" s="186"/>
      <c r="O17" s="187"/>
      <c r="P17" s="187"/>
      <c r="Q17" s="83"/>
      <c r="R17" s="51"/>
      <c r="S17" s="179"/>
      <c r="T17" s="179"/>
      <c r="U17" s="50"/>
      <c r="V17" s="50"/>
      <c r="W17" s="51"/>
      <c r="X17" s="90"/>
      <c r="Y17" s="86"/>
    </row>
    <row r="18" spans="1:25" ht="24.95" customHeight="1">
      <c r="A18" s="44">
        <f>Process!A17</f>
        <v>10</v>
      </c>
      <c r="B18" s="51"/>
      <c r="C18" s="71"/>
      <c r="D18" s="178"/>
      <c r="E18" s="51"/>
      <c r="F18" s="179"/>
      <c r="G18" s="179"/>
      <c r="H18" s="179"/>
      <c r="I18" s="50"/>
      <c r="J18" s="52"/>
      <c r="K18" s="52"/>
      <c r="L18" s="123">
        <f>IF('Alle Werte'!AZ162="","",'Alle Werte'!AZ162)</f>
        <v>8.3991613388061523</v>
      </c>
      <c r="M18" s="53">
        <f>IF('Alle Werte'!BA162="","",'Alle Werte'!BA162)</f>
        <v>18.230319976806641</v>
      </c>
      <c r="N18" s="188"/>
      <c r="O18" s="189"/>
      <c r="P18" s="187"/>
      <c r="Q18" s="178"/>
      <c r="R18" s="51"/>
      <c r="S18" s="179"/>
      <c r="T18" s="179"/>
      <c r="U18" s="179"/>
      <c r="V18" s="50"/>
      <c r="W18" s="51"/>
      <c r="X18" s="90"/>
      <c r="Y18" s="86"/>
    </row>
    <row r="19" spans="1:25" ht="24.95" customHeight="1">
      <c r="A19" s="44">
        <f>Process!A18</f>
        <v>11</v>
      </c>
      <c r="B19" s="51"/>
      <c r="C19" s="71"/>
      <c r="D19" s="178"/>
      <c r="E19" s="51"/>
      <c r="F19" s="179"/>
      <c r="G19" s="179"/>
      <c r="H19" s="50"/>
      <c r="I19" s="50"/>
      <c r="J19" s="52"/>
      <c r="K19" s="52"/>
      <c r="L19" s="123">
        <f>IF('Alle Werte'!AZ163="","",'Alle Werte'!AZ163)</f>
        <v>8.3991613388061523</v>
      </c>
      <c r="M19" s="53">
        <f>IF('Alle Werte'!BA163="","",'Alle Werte'!BA163)</f>
        <v>18.230319976806641</v>
      </c>
      <c r="N19" s="188"/>
      <c r="O19" s="189"/>
      <c r="P19" s="187"/>
      <c r="Q19" s="178"/>
      <c r="R19" s="51"/>
      <c r="S19" s="179"/>
      <c r="T19" s="179"/>
      <c r="U19" s="50"/>
      <c r="V19" s="50"/>
      <c r="W19" s="51"/>
      <c r="X19" s="90"/>
      <c r="Y19" s="86"/>
    </row>
    <row r="20" spans="1:25" ht="24.95" customHeight="1">
      <c r="A20" s="44">
        <f>Process!A19</f>
        <v>12</v>
      </c>
      <c r="B20" s="51"/>
      <c r="C20" s="71"/>
      <c r="D20" s="83"/>
      <c r="E20" s="51"/>
      <c r="F20" s="179"/>
      <c r="G20" s="179"/>
      <c r="H20" s="50"/>
      <c r="I20" s="50"/>
      <c r="J20" s="52"/>
      <c r="K20" s="52"/>
      <c r="L20" s="123">
        <f>IF('Alle Werte'!AZ164="","",'Alle Werte'!AZ164)</f>
        <v>3.5837750434875488</v>
      </c>
      <c r="M20" s="53">
        <f>IF('Alle Werte'!BA164="","",'Alle Werte'!BA164)</f>
        <v>7.7785191535949707</v>
      </c>
      <c r="N20" s="186"/>
      <c r="O20" s="187"/>
      <c r="P20" s="187"/>
      <c r="Q20" s="83"/>
      <c r="R20" s="51"/>
      <c r="S20" s="179"/>
      <c r="T20" s="50"/>
      <c r="U20" s="50"/>
      <c r="V20" s="50"/>
      <c r="W20" s="51"/>
      <c r="X20" s="90"/>
      <c r="Y20" s="86"/>
    </row>
    <row r="21" spans="1:25" ht="24.95" customHeight="1">
      <c r="A21" s="44">
        <f>Process!A20</f>
        <v>13</v>
      </c>
      <c r="B21" s="51"/>
      <c r="C21" s="71"/>
      <c r="D21" s="83"/>
      <c r="E21" s="51"/>
      <c r="F21" s="179"/>
      <c r="G21" s="50"/>
      <c r="H21" s="50"/>
      <c r="I21" s="50"/>
      <c r="J21" s="52"/>
      <c r="K21" s="52"/>
      <c r="L21" s="123">
        <f>IF('Alle Werte'!AZ165="","",'Alle Werte'!AZ165)</f>
        <v>0</v>
      </c>
      <c r="M21" s="53">
        <f>IF('Alle Werte'!BA165="","",'Alle Werte'!BA165)</f>
        <v>0</v>
      </c>
      <c r="N21" s="186"/>
      <c r="O21" s="187"/>
      <c r="P21" s="187"/>
      <c r="Q21" s="83"/>
      <c r="R21" s="51"/>
      <c r="S21" s="179"/>
      <c r="T21" s="179"/>
      <c r="U21" s="50"/>
      <c r="V21" s="50"/>
      <c r="W21" s="51"/>
      <c r="X21" s="90"/>
      <c r="Y21" s="86"/>
    </row>
    <row r="22" spans="1:25" ht="24.95" customHeight="1">
      <c r="A22" s="44">
        <f>Process!A21</f>
        <v>14</v>
      </c>
      <c r="B22" s="51"/>
      <c r="C22" s="71"/>
      <c r="D22" s="83"/>
      <c r="E22" s="51"/>
      <c r="F22" s="50"/>
      <c r="G22" s="50"/>
      <c r="H22" s="50"/>
      <c r="I22" s="50"/>
      <c r="J22" s="52"/>
      <c r="K22" s="52"/>
      <c r="L22" s="123">
        <f>IF('Alle Werte'!AZ166="","",'Alle Werte'!AZ166)</f>
        <v>0</v>
      </c>
      <c r="M22" s="53">
        <f>IF('Alle Werte'!BA166="","",'Alle Werte'!BA166)</f>
        <v>0</v>
      </c>
      <c r="N22" s="186"/>
      <c r="O22" s="187"/>
      <c r="P22" s="187"/>
      <c r="Q22" s="83"/>
      <c r="R22" s="51"/>
      <c r="S22" s="179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/>
      <c r="C23" s="71"/>
      <c r="D23" s="178"/>
      <c r="E23" s="51"/>
      <c r="F23" s="50"/>
      <c r="G23" s="50"/>
      <c r="H23" s="50"/>
      <c r="I23" s="50"/>
      <c r="J23" s="52"/>
      <c r="K23" s="52"/>
      <c r="L23" s="123">
        <f>IF('Alle Werte'!AZ167="","",'Alle Werte'!AZ167)</f>
        <v>0</v>
      </c>
      <c r="M23" s="53">
        <f>IF('Alle Werte'!BA167="","",'Alle Werte'!BA167)</f>
        <v>0</v>
      </c>
      <c r="N23" s="186"/>
      <c r="O23" s="187"/>
      <c r="P23" s="187"/>
      <c r="Q23" s="83"/>
      <c r="R23" s="51"/>
      <c r="S23" s="179"/>
      <c r="T23" s="50"/>
      <c r="U23" s="50"/>
      <c r="V23" s="50"/>
      <c r="W23" s="51"/>
      <c r="X23" s="90"/>
      <c r="Y23" s="86"/>
    </row>
    <row r="24" spans="1:25" ht="32.25" customHeight="1">
      <c r="A24" s="44">
        <f>Process!A23</f>
        <v>16</v>
      </c>
      <c r="B24" s="51"/>
      <c r="C24" s="71"/>
      <c r="D24" s="178"/>
      <c r="E24" s="51"/>
      <c r="F24" s="179"/>
      <c r="G24" s="50"/>
      <c r="H24" s="50"/>
      <c r="I24" s="50"/>
      <c r="J24" s="52"/>
      <c r="K24" s="52"/>
      <c r="L24" s="123">
        <f>IF('Alle Werte'!AZ168="","",'Alle Werte'!AZ168)</f>
        <v>2.7255430221557617</v>
      </c>
      <c r="M24" s="53">
        <f>IF('Alle Werte'!BA168="","",'Alle Werte'!BA168)</f>
        <v>6.1621441841125488</v>
      </c>
      <c r="N24" s="186"/>
      <c r="O24" s="187"/>
      <c r="P24" s="187"/>
      <c r="Q24" s="83"/>
      <c r="R24" s="51"/>
      <c r="S24" s="179"/>
      <c r="T24" s="179"/>
      <c r="U24" s="50"/>
      <c r="V24" s="50"/>
      <c r="W24" s="51"/>
      <c r="X24" s="90"/>
      <c r="Y24" s="86"/>
    </row>
    <row r="25" spans="1:25" ht="24.95" customHeight="1">
      <c r="A25" s="44">
        <f>Process!A24</f>
        <v>17</v>
      </c>
      <c r="B25" s="51"/>
      <c r="C25" s="71"/>
      <c r="D25" s="178"/>
      <c r="E25" s="51"/>
      <c r="F25" s="179"/>
      <c r="G25" s="50"/>
      <c r="H25" s="50"/>
      <c r="I25" s="50"/>
      <c r="J25" s="52"/>
      <c r="K25" s="52"/>
      <c r="L25" s="123">
        <f>IF('Alle Werte'!AZ169="","",'Alle Werte'!AZ169)</f>
        <v>8.3329906463623047</v>
      </c>
      <c r="M25" s="53">
        <f>IF('Alle Werte'!BA169="","",'Alle Werte'!BA169)</f>
        <v>18.839870452880859</v>
      </c>
      <c r="N25" s="186"/>
      <c r="O25" s="187"/>
      <c r="P25" s="187"/>
      <c r="Q25" s="83"/>
      <c r="R25" s="51"/>
      <c r="S25" s="179"/>
      <c r="T25" s="50"/>
      <c r="U25" s="50"/>
      <c r="V25" s="50"/>
      <c r="W25" s="51"/>
      <c r="X25" s="90"/>
      <c r="Y25" s="86"/>
    </row>
    <row r="26" spans="1:25" ht="24.95" customHeight="1">
      <c r="A26" s="44">
        <f>Process!A25</f>
        <v>18</v>
      </c>
      <c r="B26" s="51"/>
      <c r="C26" s="71"/>
      <c r="D26" s="83"/>
      <c r="E26" s="51"/>
      <c r="F26" s="179"/>
      <c r="G26" s="50"/>
      <c r="H26" s="50"/>
      <c r="I26" s="50"/>
      <c r="J26" s="52"/>
      <c r="K26" s="52"/>
      <c r="L26" s="123">
        <f>IF('Alle Werte'!AZ170="","",'Alle Werte'!AZ170)</f>
        <v>8.3329906463623047</v>
      </c>
      <c r="M26" s="53">
        <f>IF('Alle Werte'!BA170="","",'Alle Werte'!BA170)</f>
        <v>18.839870452880859</v>
      </c>
      <c r="N26" s="188"/>
      <c r="O26" s="189"/>
      <c r="P26" s="187"/>
      <c r="Q26" s="178"/>
      <c r="R26" s="51"/>
      <c r="S26" s="179"/>
      <c r="T26" s="179"/>
      <c r="U26" s="50"/>
      <c r="V26" s="50"/>
      <c r="W26" s="51"/>
      <c r="X26" s="90"/>
      <c r="Y26" s="86"/>
    </row>
    <row r="27" spans="1:25" ht="43.5" customHeight="1">
      <c r="A27" s="44">
        <f>Process!A26</f>
        <v>19</v>
      </c>
      <c r="B27" s="51"/>
      <c r="C27" s="71"/>
      <c r="D27" s="83"/>
      <c r="E27" s="51"/>
      <c r="F27" s="179"/>
      <c r="G27" s="50"/>
      <c r="H27" s="50"/>
      <c r="I27" s="50"/>
      <c r="J27" s="52"/>
      <c r="K27" s="52"/>
      <c r="L27" s="123">
        <f>IF('Alle Werte'!AZ171="","",'Alle Werte'!AZ171)</f>
        <v>8.3329906463623047</v>
      </c>
      <c r="M27" s="53">
        <f>IF('Alle Werte'!BA171="","",'Alle Werte'!BA171)</f>
        <v>18.839870452880859</v>
      </c>
      <c r="N27" s="186"/>
      <c r="O27" s="187"/>
      <c r="P27" s="187"/>
      <c r="Q27" s="83"/>
      <c r="R27" s="51"/>
      <c r="S27" s="179"/>
      <c r="T27" s="179"/>
      <c r="U27" s="50"/>
      <c r="V27" s="50"/>
      <c r="W27" s="51"/>
      <c r="X27" s="90"/>
      <c r="Y27" s="86"/>
    </row>
    <row r="28" spans="1:25" ht="38.25" customHeight="1">
      <c r="A28" s="44">
        <f>Process!A27</f>
        <v>20</v>
      </c>
      <c r="B28" s="51"/>
      <c r="C28" s="71"/>
      <c r="D28" s="83"/>
      <c r="E28" s="51"/>
      <c r="F28" s="179"/>
      <c r="G28" s="50"/>
      <c r="H28" s="50"/>
      <c r="I28" s="50"/>
      <c r="J28" s="52"/>
      <c r="K28" s="52"/>
      <c r="L28" s="123">
        <f>IF('Alle Werte'!AZ172="","",'Alle Werte'!AZ172)</f>
        <v>8.3329906463623047</v>
      </c>
      <c r="M28" s="53">
        <f>IF('Alle Werte'!BA172="","",'Alle Werte'!BA172)</f>
        <v>18.839870452880859</v>
      </c>
      <c r="N28" s="186"/>
      <c r="O28" s="187"/>
      <c r="P28" s="187"/>
      <c r="Q28" s="83"/>
      <c r="R28" s="51"/>
      <c r="S28" s="179"/>
      <c r="T28" s="179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/>
      <c r="C29" s="71"/>
      <c r="D29" s="83"/>
      <c r="E29" s="51"/>
      <c r="F29" s="50"/>
      <c r="G29" s="50"/>
      <c r="H29" s="50"/>
      <c r="I29" s="50"/>
      <c r="J29" s="52"/>
      <c r="K29" s="52"/>
      <c r="L29" s="123">
        <f>IF('Alle Werte'!AZ173="","",'Alle Werte'!AZ173)</f>
        <v>8.3329906463623047</v>
      </c>
      <c r="M29" s="53">
        <f>IF('Alle Werte'!BA173="","",'Alle Werte'!BA173)</f>
        <v>18.839870452880859</v>
      </c>
      <c r="N29" s="186"/>
      <c r="O29" s="187"/>
      <c r="P29" s="187"/>
      <c r="Q29" s="83"/>
      <c r="R29" s="51"/>
      <c r="S29" s="179"/>
      <c r="T29" s="179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/>
      <c r="C30" s="71"/>
      <c r="D30" s="83"/>
      <c r="E30" s="51"/>
      <c r="F30" s="179"/>
      <c r="G30" s="50"/>
      <c r="H30" s="50"/>
      <c r="I30" s="50"/>
      <c r="J30" s="52"/>
      <c r="K30" s="52"/>
      <c r="L30" s="123">
        <f>IF('Alle Werte'!AZ174="","",'Alle Werte'!AZ174)</f>
        <v>8.3329906463623047</v>
      </c>
      <c r="M30" s="53">
        <f>IF('Alle Werte'!BA174="","",'Alle Werte'!BA174)</f>
        <v>18.839870452880859</v>
      </c>
      <c r="N30" s="186"/>
      <c r="O30" s="187"/>
      <c r="P30" s="187"/>
      <c r="Q30" s="83"/>
      <c r="R30" s="51"/>
      <c r="S30" s="179"/>
      <c r="T30" s="179"/>
      <c r="U30" s="50"/>
      <c r="V30" s="50"/>
      <c r="W30" s="51"/>
      <c r="X30" s="90"/>
      <c r="Y30" s="86"/>
    </row>
    <row r="31" spans="1:25" ht="39" customHeight="1">
      <c r="A31" s="44">
        <f>Process!A30</f>
        <v>23</v>
      </c>
      <c r="B31" s="51"/>
      <c r="C31" s="71"/>
      <c r="D31" s="83"/>
      <c r="E31" s="51"/>
      <c r="F31" s="179"/>
      <c r="G31" s="50"/>
      <c r="H31" s="50"/>
      <c r="I31" s="50"/>
      <c r="J31" s="52"/>
      <c r="K31" s="52"/>
      <c r="L31" s="123">
        <f>IF('Alle Werte'!AZ175="","",'Alle Werte'!AZ175)</f>
        <v>8.3329906463623047</v>
      </c>
      <c r="M31" s="53">
        <f>IF('Alle Werte'!BA175="","",'Alle Werte'!BA175)</f>
        <v>18.839870452880859</v>
      </c>
      <c r="N31" s="186"/>
      <c r="O31" s="187"/>
      <c r="P31" s="187"/>
      <c r="Q31" s="83"/>
      <c r="R31" s="51"/>
      <c r="S31" s="179"/>
      <c r="T31" s="179"/>
      <c r="U31" s="50"/>
      <c r="V31" s="50"/>
      <c r="W31" s="51"/>
      <c r="X31" s="90"/>
      <c r="Y31" s="86"/>
    </row>
    <row r="32" spans="1:25" ht="24.95" customHeight="1">
      <c r="A32" s="44">
        <f>Process!A31</f>
        <v>24</v>
      </c>
      <c r="B32" s="51"/>
      <c r="C32" s="71"/>
      <c r="D32" s="83"/>
      <c r="E32" s="51"/>
      <c r="F32" s="179"/>
      <c r="G32" s="50"/>
      <c r="H32" s="50"/>
      <c r="I32" s="50"/>
      <c r="J32" s="52"/>
      <c r="K32" s="52"/>
      <c r="L32" s="123">
        <f>IF('Alle Werte'!AZ176="","",'Alle Werte'!AZ176)</f>
        <v>8.3329906463623047</v>
      </c>
      <c r="M32" s="53">
        <f>IF('Alle Werte'!BA176="","",'Alle Werte'!BA176)</f>
        <v>18.839870452880859</v>
      </c>
      <c r="N32" s="186"/>
      <c r="O32" s="187"/>
      <c r="P32" s="187"/>
      <c r="Q32" s="83"/>
      <c r="R32" s="51"/>
      <c r="S32" s="179"/>
      <c r="T32" s="179"/>
      <c r="U32" s="50"/>
      <c r="V32" s="50"/>
      <c r="W32" s="51"/>
      <c r="X32" s="90"/>
      <c r="Y32" s="86"/>
    </row>
    <row r="33" spans="1:25" ht="24.95" customHeight="1">
      <c r="A33" s="44">
        <f>Process!A32</f>
        <v>25</v>
      </c>
      <c r="B33" s="51"/>
      <c r="C33" s="71"/>
      <c r="D33" s="83"/>
      <c r="E33" s="51"/>
      <c r="F33" s="50"/>
      <c r="G33" s="50"/>
      <c r="H33" s="50"/>
      <c r="I33" s="50"/>
      <c r="J33" s="52"/>
      <c r="K33" s="52"/>
      <c r="L33" s="123">
        <f>IF('Alle Werte'!AZ177="","",'Alle Werte'!AZ177)</f>
        <v>8.3329906463623047</v>
      </c>
      <c r="M33" s="53">
        <f>IF('Alle Werte'!BA177="","",'Alle Werte'!BA177)</f>
        <v>18.839870452880859</v>
      </c>
      <c r="N33" s="186"/>
      <c r="O33" s="187"/>
      <c r="P33" s="187"/>
      <c r="Q33" s="83"/>
      <c r="R33" s="51"/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/>
      <c r="C34" s="71"/>
      <c r="D34" s="83"/>
      <c r="E34" s="51"/>
      <c r="F34" s="50"/>
      <c r="G34" s="50"/>
      <c r="H34" s="50"/>
      <c r="I34" s="50"/>
      <c r="J34" s="52"/>
      <c r="K34" s="52"/>
      <c r="L34" s="123">
        <f>IF('Alle Werte'!AZ178="","",'Alle Werte'!AZ178)</f>
        <v>8.3329906463623047</v>
      </c>
      <c r="M34" s="53">
        <f>IF('Alle Werte'!BA178="","",'Alle Werte'!BA178)</f>
        <v>18.839870452880859</v>
      </c>
      <c r="N34" s="186"/>
      <c r="O34" s="187"/>
      <c r="P34" s="187"/>
      <c r="Q34" s="83"/>
      <c r="R34" s="51"/>
      <c r="S34" s="179"/>
      <c r="T34" s="179"/>
      <c r="U34" s="50"/>
      <c r="V34" s="50"/>
      <c r="W34" s="51"/>
      <c r="X34" s="90"/>
      <c r="Y34" s="86"/>
    </row>
    <row r="35" spans="1:25" ht="24.95" customHeight="1">
      <c r="A35" s="44">
        <f>Process!A34</f>
        <v>27</v>
      </c>
      <c r="B35" s="51"/>
      <c r="C35" s="71"/>
      <c r="D35" s="83"/>
      <c r="E35" s="51"/>
      <c r="F35" s="50"/>
      <c r="G35" s="50"/>
      <c r="H35" s="50"/>
      <c r="I35" s="50"/>
      <c r="J35" s="52"/>
      <c r="K35" s="218"/>
      <c r="L35" s="123">
        <f>IF('Alle Werte'!AZ179="","",'Alle Werte'!AZ179)</f>
        <v>8.3329906463623047</v>
      </c>
      <c r="M35" s="53">
        <f>IF('Alle Werte'!BA179="","",'Alle Werte'!BA179)</f>
        <v>18.839870452880859</v>
      </c>
      <c r="N35" s="186"/>
      <c r="O35" s="187"/>
      <c r="P35" s="187"/>
      <c r="Q35" s="83"/>
      <c r="R35" s="51"/>
      <c r="S35" s="50"/>
      <c r="T35" s="50"/>
      <c r="U35" s="50"/>
      <c r="V35" s="50"/>
      <c r="W35" s="51"/>
      <c r="X35" s="90"/>
      <c r="Y35" s="86"/>
    </row>
    <row r="36" spans="1:25" ht="24.95" customHeight="1">
      <c r="A36" s="44">
        <f>Process!A35</f>
        <v>28</v>
      </c>
      <c r="B36" s="51"/>
      <c r="C36" s="71"/>
      <c r="D36" s="83"/>
      <c r="E36" s="51"/>
      <c r="F36" s="50"/>
      <c r="G36" s="50"/>
      <c r="H36" s="50"/>
      <c r="I36" s="50"/>
      <c r="J36" s="52"/>
      <c r="K36" s="52"/>
      <c r="L36" s="123">
        <f>IF('Alle Werte'!AZ180="","",'Alle Werte'!AZ180)</f>
        <v>8.3329906463623047</v>
      </c>
      <c r="M36" s="53">
        <f>IF('Alle Werte'!BA180="","",'Alle Werte'!BA180)</f>
        <v>18.839870452880859</v>
      </c>
      <c r="N36" s="186"/>
      <c r="O36" s="187"/>
      <c r="P36" s="187"/>
      <c r="Q36" s="83"/>
      <c r="R36" s="51"/>
      <c r="S36" s="50"/>
      <c r="T36" s="50"/>
      <c r="U36" s="50"/>
      <c r="V36" s="50"/>
      <c r="W36" s="51"/>
      <c r="X36" s="90"/>
      <c r="Y36" s="86"/>
    </row>
    <row r="37" spans="1:25" ht="24.95" customHeight="1">
      <c r="A37" s="44">
        <f>Process!A36</f>
        <v>29</v>
      </c>
      <c r="B37" s="51"/>
      <c r="C37" s="71"/>
      <c r="D37" s="83"/>
      <c r="E37" s="51"/>
      <c r="F37" s="50"/>
      <c r="G37" s="50"/>
      <c r="H37" s="50"/>
      <c r="I37" s="50"/>
      <c r="J37" s="52"/>
      <c r="K37" s="218"/>
      <c r="L37" s="123">
        <f>IF('Alle Werte'!AZ181="","",'Alle Werte'!AZ181)</f>
        <v>8.3329906463623047</v>
      </c>
      <c r="M37" s="53">
        <f>IF('Alle Werte'!BA181="","",'Alle Werte'!BA181)</f>
        <v>18.839870452880859</v>
      </c>
      <c r="N37" s="186"/>
      <c r="O37" s="187"/>
      <c r="P37" s="187"/>
      <c r="Q37" s="83"/>
      <c r="R37" s="51"/>
      <c r="S37" s="50"/>
      <c r="T37" s="50"/>
      <c r="U37" s="50"/>
      <c r="V37" s="50"/>
      <c r="W37" s="51"/>
      <c r="X37" s="90"/>
      <c r="Y37" s="86"/>
    </row>
    <row r="38" spans="1:25" ht="24.95" customHeight="1">
      <c r="A38" s="44">
        <f>Process!A37</f>
        <v>30</v>
      </c>
      <c r="B38" s="51"/>
      <c r="C38" s="71"/>
      <c r="D38" s="83"/>
      <c r="E38" s="51"/>
      <c r="F38" s="50"/>
      <c r="G38" s="50"/>
      <c r="H38" s="50"/>
      <c r="I38" s="50"/>
      <c r="J38" s="52"/>
      <c r="K38" s="52"/>
      <c r="L38" s="123">
        <f>IF('Alle Werte'!AZ182="","",'Alle Werte'!AZ182)</f>
        <v>8.3329906463623047</v>
      </c>
      <c r="M38" s="53">
        <f>IF('Alle Werte'!BA182="","",'Alle Werte'!BA182)</f>
        <v>18.839870452880859</v>
      </c>
      <c r="N38" s="186"/>
      <c r="O38" s="187"/>
      <c r="P38" s="187"/>
      <c r="Q38" s="83"/>
      <c r="R38" s="51"/>
      <c r="S38" s="50"/>
      <c r="T38" s="50"/>
      <c r="U38" s="50"/>
      <c r="V38" s="50"/>
      <c r="W38" s="51"/>
      <c r="X38" s="90"/>
      <c r="Y38" s="86"/>
    </row>
    <row r="39" spans="1:25" ht="24.95" customHeight="1">
      <c r="A39" s="44">
        <f>Process!A38</f>
        <v>31</v>
      </c>
      <c r="B39" s="51"/>
      <c r="C39" s="71"/>
      <c r="D39" s="83"/>
      <c r="E39" s="51"/>
      <c r="F39" s="50"/>
      <c r="G39" s="50"/>
      <c r="H39" s="50"/>
      <c r="I39" s="50"/>
      <c r="J39" s="52"/>
      <c r="K39" s="52"/>
      <c r="L39" s="123" t="str">
        <f>IF('Alle Werte'!AZ183="","",'Alle Werte'!AZ183)</f>
        <v/>
      </c>
      <c r="M39" s="53" t="str">
        <f>IF('Alle Werte'!BA183="","",'Alle Werte'!BA183)</f>
        <v/>
      </c>
      <c r="N39" s="186"/>
      <c r="O39" s="187"/>
      <c r="P39" s="187"/>
      <c r="Q39" s="83"/>
      <c r="R39" s="51"/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>
        <f t="shared" ref="B40" si="1">IF(MIN(B9:B39)&gt;0,MIN(B9:B39),"")</f>
        <v>26.8</v>
      </c>
      <c r="C40" s="93"/>
      <c r="D40" s="94" t="str">
        <f t="shared" ref="D40:E40" si="2">IF(MIN(D9:D39)&gt;0,MIN(D9:D39),"")</f>
        <v/>
      </c>
      <c r="E40" s="95" t="str">
        <f t="shared" si="2"/>
        <v/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>
        <f t="shared" si="3"/>
        <v>428</v>
      </c>
      <c r="L40" s="118" t="str">
        <f t="shared" si="3"/>
        <v/>
      </c>
      <c r="M40" s="101" t="str">
        <f t="shared" ref="M40:P40" si="4">IF(MIN(M9:M39)&gt;0,MIN(M9:M39),"")</f>
        <v/>
      </c>
      <c r="N40" s="190">
        <f t="shared" si="4"/>
        <v>0.19789000000000001</v>
      </c>
      <c r="O40" s="191">
        <f t="shared" si="4"/>
        <v>0.31863000000000002</v>
      </c>
      <c r="P40" s="191" t="str">
        <f t="shared" si="4"/>
        <v/>
      </c>
      <c r="Q40" s="94" t="str">
        <f t="shared" si="3"/>
        <v/>
      </c>
      <c r="R40" s="95" t="str">
        <f t="shared" si="3"/>
        <v/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>
        <f t="shared" si="3"/>
        <v>22</v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>
        <f>IF(MAX(B9:B39)&gt;0,MAX(B9:B39),"")</f>
        <v>26.8</v>
      </c>
      <c r="C41" s="93"/>
      <c r="D41" s="94" t="str">
        <f t="shared" ref="D41" si="5">IF(MAX(D9:D39)&gt;0,MAX(D9:D39),"")</f>
        <v/>
      </c>
      <c r="E41" s="95" t="str">
        <f>IF(MAX(E9:E39)&gt;0,MAX(E9:E39),"")</f>
        <v/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>
        <f t="shared" si="6"/>
        <v>428</v>
      </c>
      <c r="L41" s="118">
        <f t="shared" si="6"/>
        <v>8.3991613388061523</v>
      </c>
      <c r="M41" s="101">
        <f t="shared" ref="M41:P41" si="7">IF(MAX(M9:M39)&gt;0,MAX(M9:M39),"")</f>
        <v>18.839870452880859</v>
      </c>
      <c r="N41" s="190">
        <f t="shared" si="7"/>
        <v>0.19789000000000001</v>
      </c>
      <c r="O41" s="191">
        <f t="shared" si="7"/>
        <v>0.31863000000000002</v>
      </c>
      <c r="P41" s="191" t="str">
        <f t="shared" si="7"/>
        <v/>
      </c>
      <c r="Q41" s="94" t="str">
        <f t="shared" si="6"/>
        <v/>
      </c>
      <c r="R41" s="95" t="str">
        <f t="shared" si="6"/>
        <v/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>
        <f t="shared" si="6"/>
        <v>22</v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>
        <f>IF(ISERROR(AVERAGE(B9:B39)),"",AVERAGE(B9:B39))</f>
        <v>26.8</v>
      </c>
      <c r="C42" s="98"/>
      <c r="D42" s="99" t="str">
        <f t="shared" ref="D42" si="8">IF(ISERROR(AVERAGE(D9:D39)),"",AVERAGE(D9:D39))</f>
        <v/>
      </c>
      <c r="E42" s="100" t="str">
        <f>IF(ISERROR(AVERAGE(E9:E39)),"",AVERAGE(E9:E39))</f>
        <v/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>
        <f t="shared" si="9"/>
        <v>428</v>
      </c>
      <c r="L42" s="119">
        <f t="shared" si="9"/>
        <v>7.1787320613861088</v>
      </c>
      <c r="M42" s="102">
        <f t="shared" ref="M42:P42" si="10">IF(ISERROR(AVERAGE(M9:M39)),"",AVERAGE(M9:M39))</f>
        <v>15.941078980763754</v>
      </c>
      <c r="N42" s="192">
        <f t="shared" si="10"/>
        <v>0.19789000000000001</v>
      </c>
      <c r="O42" s="193">
        <f t="shared" si="10"/>
        <v>0.31863000000000002</v>
      </c>
      <c r="P42" s="193" t="str">
        <f t="shared" si="10"/>
        <v/>
      </c>
      <c r="Q42" s="99" t="str">
        <f t="shared" si="9"/>
        <v/>
      </c>
      <c r="R42" s="100" t="str">
        <f t="shared" si="9"/>
        <v/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>
        <f t="shared" si="9"/>
        <v>22</v>
      </c>
      <c r="X42" s="104" t="str">
        <f t="shared" si="9"/>
        <v/>
      </c>
      <c r="Y42" s="87"/>
    </row>
    <row r="44" spans="1:25">
      <c r="B44" s="36"/>
    </row>
    <row r="45" spans="1:25" ht="15">
      <c r="B45" s="234"/>
      <c r="C45" s="235"/>
      <c r="D45" s="235"/>
      <c r="E45" s="235"/>
    </row>
    <row r="46" spans="1:25" ht="15">
      <c r="B46" s="234"/>
      <c r="C46" s="235"/>
      <c r="D46" s="235"/>
      <c r="E46" s="235"/>
      <c r="F46" s="235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8" priority="26" operator="greaterThan">
      <formula>$F$8</formula>
    </cfRule>
  </conditionalFormatting>
  <conditionalFormatting sqref="I22:I42">
    <cfRule type="cellIs" dxfId="217" priority="25" operator="greaterThan">
      <formula>$I$8</formula>
    </cfRule>
  </conditionalFormatting>
  <conditionalFormatting sqref="K22:K42">
    <cfRule type="cellIs" dxfId="216" priority="24" operator="greaterThan">
      <formula>$K$8</formula>
    </cfRule>
  </conditionalFormatting>
  <conditionalFormatting sqref="R22:R42">
    <cfRule type="cellIs" dxfId="215" priority="21" operator="greaterThan">
      <formula>$R$8</formula>
    </cfRule>
  </conditionalFormatting>
  <conditionalFormatting sqref="W22:W42">
    <cfRule type="cellIs" dxfId="214" priority="20" operator="greaterThan">
      <formula>$W$8</formula>
    </cfRule>
  </conditionalFormatting>
  <conditionalFormatting sqref="X22:X42">
    <cfRule type="cellIs" dxfId="213" priority="19" operator="lessThan">
      <formula>3</formula>
    </cfRule>
  </conditionalFormatting>
  <conditionalFormatting sqref="D22:D42">
    <cfRule type="cellIs" dxfId="212" priority="18" operator="greaterThan">
      <formula>$D$8</formula>
    </cfRule>
  </conditionalFormatting>
  <conditionalFormatting sqref="E22:E42">
    <cfRule type="cellIs" dxfId="211" priority="17" operator="greaterThan">
      <formula>$E$8</formula>
    </cfRule>
  </conditionalFormatting>
  <conditionalFormatting sqref="F9:F21">
    <cfRule type="cellIs" dxfId="210" priority="15" operator="greaterThan">
      <formula>$F$8</formula>
    </cfRule>
  </conditionalFormatting>
  <conditionalFormatting sqref="I9:I21">
    <cfRule type="cellIs" dxfId="209" priority="14" operator="greaterThan">
      <formula>$I$8</formula>
    </cfRule>
  </conditionalFormatting>
  <conditionalFormatting sqref="K9:K21">
    <cfRule type="cellIs" dxfId="208" priority="13" operator="greaterThan">
      <formula>$K$8</formula>
    </cfRule>
  </conditionalFormatting>
  <conditionalFormatting sqref="D9:D21">
    <cfRule type="cellIs" dxfId="207" priority="12" operator="greaterThan">
      <formula>$D$8</formula>
    </cfRule>
  </conditionalFormatting>
  <conditionalFormatting sqref="E9:E21">
    <cfRule type="cellIs" dxfId="206" priority="11" operator="greaterThan">
      <formula>$E$8</formula>
    </cfRule>
  </conditionalFormatting>
  <conditionalFormatting sqref="Q9:Q21">
    <cfRule type="cellIs" dxfId="205" priority="10" operator="greaterThan">
      <formula>$Q$8</formula>
    </cfRule>
  </conditionalFormatting>
  <conditionalFormatting sqref="R9:R21">
    <cfRule type="cellIs" dxfId="204" priority="9" operator="greaterThan">
      <formula>$R$8</formula>
    </cfRule>
  </conditionalFormatting>
  <conditionalFormatting sqref="W9:W21">
    <cfRule type="cellIs" dxfId="203" priority="8" operator="greaterThan">
      <formula>$W$8</formula>
    </cfRule>
  </conditionalFormatting>
  <conditionalFormatting sqref="X9:X21">
    <cfRule type="cellIs" dxfId="202" priority="7" operator="lessThan">
      <formula>3</formula>
    </cfRule>
  </conditionalFormatting>
  <conditionalFormatting sqref="N22:O39">
    <cfRule type="cellIs" dxfId="201" priority="6" operator="greaterThan">
      <formula>$Q$8</formula>
    </cfRule>
  </conditionalFormatting>
  <conditionalFormatting sqref="N9:O21">
    <cfRule type="cellIs" dxfId="200" priority="5" operator="greaterThan">
      <formula>$Q$8</formula>
    </cfRule>
  </conditionalFormatting>
  <conditionalFormatting sqref="N40:N42">
    <cfRule type="cellIs" dxfId="199" priority="4" operator="greaterThan">
      <formula>$D$8</formula>
    </cfRule>
  </conditionalFormatting>
  <conditionalFormatting sqref="Q40:Q42">
    <cfRule type="cellIs" dxfId="198" priority="3" operator="greaterThan">
      <formula>$D$8</formula>
    </cfRule>
  </conditionalFormatting>
  <conditionalFormatting sqref="N9:N39 N42">
    <cfRule type="cellIs" dxfId="197" priority="2" operator="lessThan">
      <formula>$N$8</formula>
    </cfRule>
  </conditionalFormatting>
  <conditionalFormatting sqref="P9:P39 P42">
    <cfRule type="cellIs" dxfId="196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L17" sqref="L17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249</v>
      </c>
      <c r="C1" s="246"/>
      <c r="D1" s="246"/>
      <c r="E1" s="246"/>
      <c r="F1" s="246"/>
      <c r="G1" s="246"/>
      <c r="H1" s="246"/>
      <c r="I1" s="247"/>
      <c r="J1" s="241" t="s">
        <v>250</v>
      </c>
      <c r="K1" s="241"/>
      <c r="L1" s="44"/>
      <c r="M1" s="242" t="s">
        <v>506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Werte'!BB153="","",'Alle Werte'!BB153)</f>
        <v>0.43161308765411377</v>
      </c>
      <c r="D9" s="123">
        <f>IF('Alle Werte'!BC153="","",'Alle Werte'!BC153)</f>
        <v>8.3599672317504883</v>
      </c>
      <c r="E9" s="123">
        <f>IF('Alle Werte'!BD153="","",'Alle Werte'!BD153)</f>
        <v>20.922239303588867</v>
      </c>
      <c r="F9" s="123">
        <f>IF('Alle Werte'!BN153="","",'Alle Werte'!BN153)</f>
        <v>0.50215262174606323</v>
      </c>
      <c r="G9" s="55">
        <f>IF('Alle Werte'!BG153="","",'Alle Werte'!BG153)</f>
        <v>2.9899098873138428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Werte'!BB154="","",'Alle Werte'!BB154)</f>
        <v>0.56536829471588135</v>
      </c>
      <c r="D10" s="123">
        <f>IF('Alle Werte'!BC154="","",'Alle Werte'!BC154)</f>
        <v>8.3547134399414062</v>
      </c>
      <c r="E10" s="123">
        <f>IF('Alle Werte'!BD154="","",'Alle Werte'!BD154)</f>
        <v>20.685079574584961</v>
      </c>
      <c r="F10" s="123">
        <f>IF('Alle Werte'!BN154="","",'Alle Werte'!BN154)</f>
        <v>0.64486682415008545</v>
      </c>
      <c r="G10" s="55">
        <f>IF('Alle Werte'!BG154="","",'Alle Werte'!BG154)</f>
        <v>2.2976169586181641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Werte'!BB155="","",'Alle Werte'!BB155)</f>
        <v>0.497723788022995</v>
      </c>
      <c r="D11" s="123">
        <f>IF('Alle Werte'!BC155="","",'Alle Werte'!BC155)</f>
        <v>8.3497018814086914</v>
      </c>
      <c r="E11" s="123">
        <f>IF('Alle Werte'!BD155="","",'Alle Werte'!BD155)</f>
        <v>20.434450149536133</v>
      </c>
      <c r="F11" s="123">
        <f>IF('Alle Werte'!BN155="","",'Alle Werte'!BN155)</f>
        <v>0.56760132312774658</v>
      </c>
      <c r="G11" s="55">
        <f>IF('Alle Werte'!BG155="","",'Alle Werte'!BG155)</f>
        <v>2.2152740955352783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Werte'!BB156="","",'Alle Werte'!BB156)</f>
        <v>0.42716521024703979</v>
      </c>
      <c r="D12" s="123">
        <f>IF('Alle Werte'!BC156="","",'Alle Werte'!BC156)</f>
        <v>8.3483171463012695</v>
      </c>
      <c r="E12" s="123">
        <f>IF('Alle Werte'!BD156="","",'Alle Werte'!BD156)</f>
        <v>20.575960159301758</v>
      </c>
      <c r="F12" s="123">
        <f>IF('Alle Werte'!BN156="","",'Alle Werte'!BN156)</f>
        <v>0.49230670928955078</v>
      </c>
      <c r="G12" s="55">
        <f>IF('Alle Werte'!BG156="","",'Alle Werte'!BG156)</f>
        <v>2.2614328861236572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Werte'!BB157="","",'Alle Werte'!BB157)</f>
        <v>0.45111280679702759</v>
      </c>
      <c r="D13" s="123">
        <f>IF('Alle Werte'!BC157="","",'Alle Werte'!BC157)</f>
        <v>8.3466711044311523</v>
      </c>
      <c r="E13" s="123">
        <f>IF('Alle Werte'!BD157="","",'Alle Werte'!BD157)</f>
        <v>20.537130355834961</v>
      </c>
      <c r="F13" s="123">
        <f>IF('Alle Werte'!BN157="","",'Alle Werte'!BN157)</f>
        <v>0.54556530714035034</v>
      </c>
      <c r="G13" s="55">
        <f>IF('Alle Werte'!BG157="","",'Alle Werte'!BG157)</f>
        <v>2.3244540691375732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Werte'!BB158="","",'Alle Werte'!BB158)</f>
        <v>0.59060072898864746</v>
      </c>
      <c r="D14" s="123">
        <f>IF('Alle Werte'!BC158="","",'Alle Werte'!BC158)</f>
        <v>8.3575706481933594</v>
      </c>
      <c r="E14" s="123">
        <f>IF('Alle Werte'!BD158="","",'Alle Werte'!BD158)</f>
        <v>20.406560897827148</v>
      </c>
      <c r="F14" s="123">
        <f>IF('Alle Werte'!BN158="","",'Alle Werte'!BN158)</f>
        <v>0.69991880655288696</v>
      </c>
      <c r="G14" s="55">
        <f>IF('Alle Werte'!BG158="","",'Alle Werte'!BG158)</f>
        <v>2.3101670742034912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Werte'!BB159="","",'Alle Werte'!BB159)</f>
        <v>0.62311327457427979</v>
      </c>
      <c r="D15" s="123">
        <f>IF('Alle Werte'!BC159="","",'Alle Werte'!BC159)</f>
        <v>8.3596591949462891</v>
      </c>
      <c r="E15" s="123">
        <f>IF('Alle Werte'!BD159="","",'Alle Werte'!BD159)</f>
        <v>20.212820053100586</v>
      </c>
      <c r="F15" s="123">
        <f>IF('Alle Werte'!BN159="","",'Alle Werte'!BN159)</f>
        <v>0.71946930885314941</v>
      </c>
      <c r="G15" s="55">
        <f>IF('Alle Werte'!BG159="","",'Alle Werte'!BG159)</f>
        <v>2.413686990737915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Werte'!BB160="","",'Alle Werte'!BB160)</f>
        <v>0.59096050262451172</v>
      </c>
      <c r="D16" s="123">
        <f>IF('Alle Werte'!BC160="","",'Alle Werte'!BC160)</f>
        <v>8.3653974533081055</v>
      </c>
      <c r="E16" s="123">
        <f>IF('Alle Werte'!BD160="","",'Alle Werte'!BD160)</f>
        <v>20.136110305786133</v>
      </c>
      <c r="F16" s="123">
        <f>IF('Alle Werte'!BN160="","",'Alle Werte'!BN160)</f>
        <v>0.6834251880645752</v>
      </c>
      <c r="G16" s="55">
        <f>IF('Alle Werte'!BG160="","",'Alle Werte'!BG160)</f>
        <v>2.6549150943756104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Werte'!BB161="","",'Alle Werte'!BB161)</f>
        <v>0.58701038360595703</v>
      </c>
      <c r="D17" s="123">
        <f>IF('Alle Werte'!BC161="","",'Alle Werte'!BC161)</f>
        <v>8.3704986572265625</v>
      </c>
      <c r="E17" s="123">
        <f>IF('Alle Werte'!BD161="","",'Alle Werte'!BD161)</f>
        <v>19.973869323730469</v>
      </c>
      <c r="F17" s="123">
        <f>IF('Alle Werte'!BN161="","",'Alle Werte'!BN161)</f>
        <v>0.66952842473983765</v>
      </c>
      <c r="G17" s="55">
        <f>IF('Alle Werte'!BG161="","",'Alle Werte'!BG161)</f>
        <v>2.815453052520752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Werte'!BB162="","",'Alle Werte'!BB162)</f>
        <v>1.26009202003479</v>
      </c>
      <c r="D18" s="123">
        <f>IF('Alle Werte'!BC162="","",'Alle Werte'!BC162)</f>
        <v>8.4947299957275391</v>
      </c>
      <c r="E18" s="123">
        <f>IF('Alle Werte'!BD162="","",'Alle Werte'!BD162)</f>
        <v>19.636119842529297</v>
      </c>
      <c r="F18" s="123">
        <f>IF('Alle Werte'!BN162="","",'Alle Werte'!BN162)</f>
        <v>1.238582968711853</v>
      </c>
      <c r="G18" s="55">
        <f>IF('Alle Werte'!BG162="","",'Alle Werte'!BG162)</f>
        <v>3.6319479942321777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Werte'!BB163="","",'Alle Werte'!BB163)</f>
        <v>9.3451023101806641</v>
      </c>
      <c r="D19" s="123">
        <f>IF('Alle Werte'!BC163="","",'Alle Werte'!BC163)</f>
        <v>8.5746526718139648</v>
      </c>
      <c r="E19" s="123">
        <f>IF('Alle Werte'!BD163="","",'Alle Werte'!BD163)</f>
        <v>21.633029937744141</v>
      </c>
      <c r="F19" s="123">
        <f>IF('Alle Werte'!BN163="","",'Alle Werte'!BN163)</f>
        <v>9.1174716949462891</v>
      </c>
      <c r="G19" s="55">
        <f>IF('Alle Werte'!BG163="","",'Alle Werte'!BG163)</f>
        <v>0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Werte'!BB164="","",'Alle Werte'!BB164)</f>
        <v>6.3584909439086914</v>
      </c>
      <c r="D20" s="123">
        <f>IF('Alle Werte'!BC164="","",'Alle Werte'!BC164)</f>
        <v>8.4830303192138672</v>
      </c>
      <c r="E20" s="123">
        <f>IF('Alle Werte'!BD164="","",'Alle Werte'!BD164)</f>
        <v>19.855560302734375</v>
      </c>
      <c r="F20" s="123">
        <f>IF('Alle Werte'!BN164="","",'Alle Werte'!BN164)</f>
        <v>6.1637129783630371</v>
      </c>
      <c r="G20" s="55">
        <f>IF('Alle Werte'!BG164="","",'Alle Werte'!BG164)</f>
        <v>1.0689189434051514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Werte'!BB165="","",'Alle Werte'!BB165)</f>
        <v>1.0309640169143677</v>
      </c>
      <c r="D21" s="123">
        <f>IF('Alle Werte'!BC165="","",'Alle Werte'!BC165)</f>
        <v>8.3459434509277344</v>
      </c>
      <c r="E21" s="123">
        <f>IF('Alle Werte'!BD165="","",'Alle Werte'!BD165)</f>
        <v>19.271020889282227</v>
      </c>
      <c r="F21" s="123">
        <f>IF('Alle Werte'!BN165="","",'Alle Werte'!BN165)</f>
        <v>1.0586090087890625</v>
      </c>
      <c r="G21" s="55">
        <f>IF('Alle Werte'!BG165="","",'Alle Werte'!BG165)</f>
        <v>2.701369047164917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Werte'!BB166="","",'Alle Werte'!BB166)</f>
        <v>1.3045639991760254</v>
      </c>
      <c r="D22" s="123">
        <f>IF('Alle Werte'!BC166="","",'Alle Werte'!BC166)</f>
        <v>8.3638811111450195</v>
      </c>
      <c r="E22" s="123">
        <f>IF('Alle Werte'!BD166="","",'Alle Werte'!BD166)</f>
        <v>18.836690902709961</v>
      </c>
      <c r="F22" s="123">
        <f>IF('Alle Werte'!BN166="","",'Alle Werte'!BN166)</f>
        <v>1.3283580541610718</v>
      </c>
      <c r="G22" s="55">
        <f>IF('Alle Werte'!BG166="","",'Alle Werte'!BG166)</f>
        <v>2.6842079162597656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Werte'!BB167="","",'Alle Werte'!BB167)</f>
        <v>1.1233279705047607</v>
      </c>
      <c r="D23" s="123">
        <f>IF('Alle Werte'!BC167="","",'Alle Werte'!BC167)</f>
        <v>8.3283967971801758</v>
      </c>
      <c r="E23" s="123">
        <f>IF('Alle Werte'!BD167="","",'Alle Werte'!BD167)</f>
        <v>18.65138053894043</v>
      </c>
      <c r="F23" s="123">
        <f>IF('Alle Werte'!BN167="","",'Alle Werte'!BN167)</f>
        <v>1.1484160423278809</v>
      </c>
      <c r="G23" s="55">
        <f>IF('Alle Werte'!BG167="","",'Alle Werte'!BG167)</f>
        <v>2.968350887298584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Werte'!BB168="","",'Alle Werte'!BB168)</f>
        <v>1.1007319688796997</v>
      </c>
      <c r="D24" s="123">
        <f>IF('Alle Werte'!BC168="","",'Alle Werte'!BC168)</f>
        <v>8.345179557800293</v>
      </c>
      <c r="E24" s="123">
        <f>IF('Alle Werte'!BD168="","",'Alle Werte'!BD168)</f>
        <v>18.610710144042969</v>
      </c>
      <c r="F24" s="123">
        <f>IF('Alle Werte'!BN168="","",'Alle Werte'!BN168)</f>
        <v>1.1250430345535278</v>
      </c>
      <c r="G24" s="55">
        <f>IF('Alle Werte'!BG168="","",'Alle Werte'!BG168)</f>
        <v>2.7982809543609619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Werte'!BB169="","",'Alle Werte'!BB169)</f>
        <v>1.5210059881210327</v>
      </c>
      <c r="D25" s="123">
        <f>IF('Alle Werte'!BC169="","",'Alle Werte'!BC169)</f>
        <v>8.3632373809814453</v>
      </c>
      <c r="E25" s="123">
        <f>IF('Alle Werte'!BD169="","",'Alle Werte'!BD169)</f>
        <v>18.043170928955078</v>
      </c>
      <c r="F25" s="123">
        <f>IF('Alle Werte'!BN169="","",'Alle Werte'!BN169)</f>
        <v>1.4041839838027954</v>
      </c>
      <c r="G25" s="55">
        <f>IF('Alle Werte'!BG169="","",'Alle Werte'!BG169)</f>
        <v>2.2322649955749512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Werte'!BB170="","",'Alle Werte'!BB170)</f>
        <v>1.4571939706802368</v>
      </c>
      <c r="D26" s="123">
        <f>IF('Alle Werte'!BC170="","",'Alle Werte'!BC170)</f>
        <v>8.3498678207397461</v>
      </c>
      <c r="E26" s="123">
        <f>IF('Alle Werte'!BD170="","",'Alle Werte'!BD170)</f>
        <v>18.223049163818359</v>
      </c>
      <c r="F26" s="123">
        <f>IF('Alle Werte'!BN170="","",'Alle Werte'!BN170)</f>
        <v>1.3626910448074341</v>
      </c>
      <c r="G26" s="55">
        <f>IF('Alle Werte'!BG170="","",'Alle Werte'!BG170)</f>
        <v>2.2748539447784424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Werte'!BB171="","",'Alle Werte'!BB171)</f>
        <v>1.4399230480194092</v>
      </c>
      <c r="D27" s="123">
        <f>IF('Alle Werte'!BC171="","",'Alle Werte'!BC171)</f>
        <v>8.3289737701416016</v>
      </c>
      <c r="E27" s="123">
        <f>IF('Alle Werte'!BD171="","",'Alle Werte'!BD171)</f>
        <v>18.086469650268555</v>
      </c>
      <c r="F27" s="123">
        <f>IF('Alle Werte'!BN171="","",'Alle Werte'!BN171)</f>
        <v>1.3642339706420898</v>
      </c>
      <c r="G27" s="55">
        <f>IF('Alle Werte'!BG171="","",'Alle Werte'!BG171)</f>
        <v>2.3135719299316406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>
        <f>IF('Alle Werte'!BB172="","",'Alle Werte'!BB172)</f>
        <v>1.3711990118026733</v>
      </c>
      <c r="D28" s="123">
        <f>IF('Alle Werte'!BC172="","",'Alle Werte'!BC172)</f>
        <v>8.2982873916625977</v>
      </c>
      <c r="E28" s="123">
        <f>IF('Alle Werte'!BD172="","",'Alle Werte'!BD172)</f>
        <v>17.963680267333984</v>
      </c>
      <c r="F28" s="123">
        <f>IF('Alle Werte'!BN172="","",'Alle Werte'!BN172)</f>
        <v>1.3769149780273438</v>
      </c>
      <c r="G28" s="55">
        <f>IF('Alle Werte'!BG172="","",'Alle Werte'!BG172)</f>
        <v>2.341649055480957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Werte'!BB173="","",'Alle Werte'!BB173)</f>
        <v>1.3492900133132935</v>
      </c>
      <c r="D29" s="123">
        <f>IF('Alle Werte'!BC173="","",'Alle Werte'!BC173)</f>
        <v>8.3018808364868164</v>
      </c>
      <c r="E29" s="123">
        <f>IF('Alle Werte'!BD173="","",'Alle Werte'!BD173)</f>
        <v>18.098779678344727</v>
      </c>
      <c r="F29" s="123">
        <f>IF('Alle Werte'!BN173="","",'Alle Werte'!BN173)</f>
        <v>1.3830749988555908</v>
      </c>
      <c r="G29" s="55">
        <f>IF('Alle Werte'!BG173="","",'Alle Werte'!BG173)</f>
        <v>2.3181569576263428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Werte'!BB174="","",'Alle Werte'!BB174)</f>
        <v>1.3553110361099243</v>
      </c>
      <c r="D30" s="123">
        <f>IF('Alle Werte'!BC174="","",'Alle Werte'!BC174)</f>
        <v>8.3145055770874023</v>
      </c>
      <c r="E30" s="123">
        <f>IF('Alle Werte'!BD174="","",'Alle Werte'!BD174)</f>
        <v>18.094879150390625</v>
      </c>
      <c r="F30" s="123">
        <f>IF('Alle Werte'!BN174="","",'Alle Werte'!BN174)</f>
        <v>1.3852729797363281</v>
      </c>
      <c r="G30" s="55">
        <f>IF('Alle Werte'!BG174="","",'Alle Werte'!BG174)</f>
        <v>2.1814780235290527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Werte'!BB175="","",'Alle Werte'!BB175)</f>
        <v>1.2625880241394043</v>
      </c>
      <c r="D31" s="123">
        <f>IF('Alle Werte'!BC175="","",'Alle Werte'!BC175)</f>
        <v>8.321136474609375</v>
      </c>
      <c r="E31" s="123">
        <f>IF('Alle Werte'!BD175="","",'Alle Werte'!BD175)</f>
        <v>17.970680236816406</v>
      </c>
      <c r="F31" s="123">
        <f>IF('Alle Werte'!BN175="","",'Alle Werte'!BN175)</f>
        <v>1.3099240064620972</v>
      </c>
      <c r="G31" s="55">
        <f>IF('Alle Werte'!BG175="","",'Alle Werte'!BG175)</f>
        <v>2.3262860774993896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Werte'!BB176="","",'Alle Werte'!BB176)</f>
        <v>1.2615400552749634</v>
      </c>
      <c r="D32" s="123">
        <f>IF('Alle Werte'!BC176="","",'Alle Werte'!BC176)</f>
        <v>8.3299226760864258</v>
      </c>
      <c r="E32" s="123">
        <f>IF('Alle Werte'!BD176="","",'Alle Werte'!BD176)</f>
        <v>18.042829513549805</v>
      </c>
      <c r="F32" s="123">
        <f>IF('Alle Werte'!BN176="","",'Alle Werte'!BN176)</f>
        <v>1.3412460088729858</v>
      </c>
      <c r="G32" s="55">
        <f>IF('Alle Werte'!BG176="","",'Alle Werte'!BG176)</f>
        <v>2.3653209209442139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Werte'!BB177="","",'Alle Werte'!BB177)</f>
        <v>1.1739770174026489</v>
      </c>
      <c r="D33" s="123">
        <f>IF('Alle Werte'!BC177="","",'Alle Werte'!BC177)</f>
        <v>8.3365268707275391</v>
      </c>
      <c r="E33" s="123">
        <f>IF('Alle Werte'!BD177="","",'Alle Werte'!BD177)</f>
        <v>18.099050521850586</v>
      </c>
      <c r="F33" s="123">
        <f>IF('Alle Werte'!BN177="","",'Alle Werte'!BN177)</f>
        <v>1.2668490409851074</v>
      </c>
      <c r="G33" s="55">
        <f>IF('Alle Werte'!BG177="","",'Alle Werte'!BG177)</f>
        <v>2.7080650329589844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Werte'!BB178="","",'Alle Werte'!BB178)</f>
        <v>1.1648620367050171</v>
      </c>
      <c r="D34" s="123">
        <f>IF('Alle Werte'!BC178="","",'Alle Werte'!BC178)</f>
        <v>8.3412408828735352</v>
      </c>
      <c r="E34" s="123">
        <f>IF('Alle Werte'!BD178="","",'Alle Werte'!BD178)</f>
        <v>18.117830276489258</v>
      </c>
      <c r="F34" s="123">
        <f>IF('Alle Werte'!BN178="","",'Alle Werte'!BN178)</f>
        <v>1.2743200063705444</v>
      </c>
      <c r="G34" s="55">
        <f>IF('Alle Werte'!BG178="","",'Alle Werte'!BG178)</f>
        <v>2.8397769927978516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Werte'!BB179="","",'Alle Werte'!BB179)</f>
        <v>1.1642869710922241</v>
      </c>
      <c r="D35" s="123">
        <f>IF('Alle Werte'!BC179="","",'Alle Werte'!BC179)</f>
        <v>8.3442983627319336</v>
      </c>
      <c r="E35" s="123">
        <f>IF('Alle Werte'!BD179="","",'Alle Werte'!BD179)</f>
        <v>18.095880508422852</v>
      </c>
      <c r="F35" s="123">
        <f>IF('Alle Werte'!BN179="","",'Alle Werte'!BN179)</f>
        <v>1.2487599849700928</v>
      </c>
      <c r="G35" s="55">
        <f>IF('Alle Werte'!BG179="","",'Alle Werte'!BG179)</f>
        <v>2.793349027633667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Werte'!BB180="","",'Alle Werte'!BB180)</f>
        <v>1.1039990186691284</v>
      </c>
      <c r="D36" s="123">
        <f>IF('Alle Werte'!BC180="","",'Alle Werte'!BC180)</f>
        <v>8.3547611236572266</v>
      </c>
      <c r="E36" s="123">
        <f>IF('Alle Werte'!BD180="","",'Alle Werte'!BD180)</f>
        <v>17.995920181274414</v>
      </c>
      <c r="F36" s="123">
        <f>IF('Alle Werte'!BN180="","",'Alle Werte'!BN180)</f>
        <v>1.2234259843826294</v>
      </c>
      <c r="G36" s="55">
        <f>IF('Alle Werte'!BG180="","",'Alle Werte'!BG180)</f>
        <v>2.899528980255127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Werte'!BB181="","",'Alle Werte'!BB181)</f>
        <v>1.0902730226516724</v>
      </c>
      <c r="D37" s="123">
        <f>IF('Alle Werte'!BC181="","",'Alle Werte'!BC181)</f>
        <v>8.3554630279541016</v>
      </c>
      <c r="E37" s="123">
        <f>IF('Alle Werte'!BD181="","",'Alle Werte'!BD181)</f>
        <v>17.977230072021484</v>
      </c>
      <c r="F37" s="123">
        <f>IF('Alle Werte'!BN181="","",'Alle Werte'!BN181)</f>
        <v>1.1990900039672852</v>
      </c>
      <c r="G37" s="55">
        <f>IF('Alle Werte'!BG181="","",'Alle Werte'!BG181)</f>
        <v>2.6635799407958984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Werte'!BB182="","",'Alle Werte'!BB182)</f>
        <v>0.64978611469268799</v>
      </c>
      <c r="D38" s="123">
        <f>IF('Alle Werte'!BC182="","",'Alle Werte'!BC182)</f>
        <v>8.335322380065918</v>
      </c>
      <c r="E38" s="123">
        <f>IF('Alle Werte'!BD182="","",'Alle Werte'!BD182)</f>
        <v>17.986379623413086</v>
      </c>
      <c r="F38" s="123">
        <f>IF('Alle Werte'!BN182="","",'Alle Werte'!BN182)</f>
        <v>0.71959751844406128</v>
      </c>
      <c r="G38" s="55">
        <f>IF('Alle Werte'!BG182="","",'Alle Werte'!BG182)</f>
        <v>2.9794299602508545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 t="str">
        <f>IF('Alle Werte'!BB183="","",'Alle Werte'!BB183)</f>
        <v/>
      </c>
      <c r="D39" s="123" t="str">
        <f>IF('Alle Werte'!BC183="","",'Alle Werte'!BC183)</f>
        <v/>
      </c>
      <c r="E39" s="123" t="str">
        <f>IF('Alle Werte'!BD183="","",'Alle Werte'!BD183)</f>
        <v/>
      </c>
      <c r="F39" s="123" t="str">
        <f>IF('Alle Werte'!BN183="","",'Alle Werte'!BN183)</f>
        <v/>
      </c>
      <c r="G39" s="55" t="str">
        <f>IF('Alle Werte'!BG183="","",'Alle Werte'!BG183)</f>
        <v/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" si="0">IF(MIN(B9:B39)&gt;0,MIN(B9:B39),"")</f>
        <v/>
      </c>
      <c r="C40" s="92">
        <f t="shared" ref="C40" si="1">IF(MIN(C9:C39)&gt;0,MIN(C9:C39),"")</f>
        <v>0.42716521024703979</v>
      </c>
      <c r="D40" s="92">
        <f t="shared" ref="D40:E40" si="2">IF(MIN(D9:D39)&gt;0,MIN(D9:D39),"")</f>
        <v>8.2982873916625977</v>
      </c>
      <c r="E40" s="92">
        <f t="shared" si="2"/>
        <v>17.963680267333984</v>
      </c>
      <c r="F40" s="92">
        <f t="shared" ref="F40:U40" si="3">IF(MIN(F9:F39)&gt;0,MIN(F9:F39),"")</f>
        <v>0.49230670928955078</v>
      </c>
      <c r="G40" s="92" t="str">
        <f t="shared" si="3"/>
        <v/>
      </c>
      <c r="H40" s="96" t="str">
        <f t="shared" si="3"/>
        <v/>
      </c>
      <c r="I40" s="92" t="str">
        <f t="shared" si="3"/>
        <v/>
      </c>
      <c r="J40" s="96" t="str">
        <f t="shared" si="3"/>
        <v/>
      </c>
      <c r="K40" s="92" t="str">
        <f t="shared" si="3"/>
        <v/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 t="str">
        <f t="shared" ref="B41" si="4">IF(MAX(B9:B39)&gt;0,MAX(B9:B39),"")</f>
        <v/>
      </c>
      <c r="C41" s="92">
        <f t="shared" ref="C41" si="5">IF(MAX(C9:C39)&gt;0,MAX(C9:C39),"")</f>
        <v>9.3451023101806641</v>
      </c>
      <c r="D41" s="92">
        <f t="shared" ref="D41:E41" si="6">IF(MAX(D9:D39)&gt;0,MAX(D9:D39),"")</f>
        <v>8.5746526718139648</v>
      </c>
      <c r="E41" s="92">
        <f t="shared" si="6"/>
        <v>21.633029937744141</v>
      </c>
      <c r="F41" s="92">
        <f t="shared" ref="F41:U41" si="7">IF(MAX(F9:F39)&gt;0,MAX(F9:F39),"")</f>
        <v>9.1174716949462891</v>
      </c>
      <c r="G41" s="92">
        <f t="shared" si="7"/>
        <v>3.6319479942321777</v>
      </c>
      <c r="H41" s="96" t="str">
        <f t="shared" si="7"/>
        <v/>
      </c>
      <c r="I41" s="92" t="str">
        <f t="shared" si="7"/>
        <v/>
      </c>
      <c r="J41" s="96" t="str">
        <f t="shared" si="7"/>
        <v/>
      </c>
      <c r="K41" s="92" t="str">
        <f t="shared" si="7"/>
        <v/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 t="str">
        <f t="shared" ref="B42" si="8">IF(ISERROR(AVERAGE(B9:B39)),"",AVERAGE(B9:B39))</f>
        <v/>
      </c>
      <c r="C42" s="97">
        <f t="shared" ref="C42" si="9">IF(ISERROR(AVERAGE(C9:C39)),"",AVERAGE(C9:C39))</f>
        <v>1.4551058878501257</v>
      </c>
      <c r="D42" s="97">
        <f t="shared" ref="D42:E42" si="10">IF(ISERROR(AVERAGE(D9:D39)),"",AVERAGE(D9:D39))</f>
        <v>8.3607911745707195</v>
      </c>
      <c r="E42" s="97">
        <f t="shared" si="10"/>
        <v>19.105818748474121</v>
      </c>
      <c r="F42" s="97">
        <f t="shared" ref="F42:U42" si="11">IF(ISERROR(AVERAGE(F9:F39)),"",AVERAGE(F9:F39))</f>
        <v>1.4854870935281117</v>
      </c>
      <c r="G42" s="97">
        <f t="shared" si="11"/>
        <v>2.4457765897115071</v>
      </c>
      <c r="H42" s="122" t="str">
        <f t="shared" si="11"/>
        <v/>
      </c>
      <c r="I42" s="97" t="str">
        <f t="shared" si="11"/>
        <v/>
      </c>
      <c r="J42" s="122" t="str">
        <f t="shared" si="11"/>
        <v/>
      </c>
      <c r="K42" s="97" t="str">
        <f t="shared" si="11"/>
        <v/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32:B42">
    <cfRule type="cellIs" dxfId="171" priority="10" operator="notBetween">
      <formula>0</formula>
      <formula>1</formula>
    </cfRule>
  </conditionalFormatting>
  <conditionalFormatting sqref="C9:C42">
    <cfRule type="cellIs" dxfId="170" priority="9" operator="lessThan">
      <formula>0.2</formula>
    </cfRule>
  </conditionalFormatting>
  <conditionalFormatting sqref="D9:D42">
    <cfRule type="cellIs" dxfId="169" priority="8" operator="notBetween">
      <formula>6.8</formula>
      <formula>8.5</formula>
    </cfRule>
  </conditionalFormatting>
  <conditionalFormatting sqref="H9:H42">
    <cfRule type="cellIs" dxfId="168" priority="5" operator="greaterThan">
      <formula>"1,5*$H$8"</formula>
    </cfRule>
  </conditionalFormatting>
  <conditionalFormatting sqref="M9:M42">
    <cfRule type="cellIs" dxfId="167" priority="3" operator="greaterThan">
      <formula>$M$8</formula>
    </cfRule>
  </conditionalFormatting>
  <conditionalFormatting sqref="N9:N42">
    <cfRule type="cellIs" dxfId="166" priority="2" operator="greaterThan">
      <formula>$N$8</formula>
    </cfRule>
  </conditionalFormatting>
  <conditionalFormatting sqref="B9:B31">
    <cfRule type="cellIs" dxfId="16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26" activePane="bottomRight" state="frozen"/>
      <selection activeCell="I9" sqref="I9"/>
      <selection pane="topRight" activeCell="I9" sqref="I9"/>
      <selection pane="bottomLeft" activeCell="I9" sqref="I9"/>
      <selection pane="bottomRight" activeCell="S32" sqref="S32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509</v>
      </c>
      <c r="C1" s="246"/>
      <c r="D1" s="246"/>
      <c r="E1" s="246"/>
      <c r="F1" s="246"/>
      <c r="G1" s="246"/>
      <c r="H1" s="246"/>
      <c r="I1" s="247"/>
      <c r="J1" s="241" t="s">
        <v>510</v>
      </c>
      <c r="K1" s="241"/>
      <c r="L1" s="44"/>
      <c r="M1" s="242" t="s">
        <v>511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Werte'!BU153="","",'Alle Werte'!BU153)</f>
        <v>0.19909359514713287</v>
      </c>
      <c r="D9" s="123">
        <f>IF('Alle Werte'!BV153="","",'Alle Werte'!BV153)</f>
        <v>7.509160041809082</v>
      </c>
      <c r="E9" s="123">
        <f>IF('Alle Werte'!BW153="","",'Alle Werte'!BW153)</f>
        <v>20.95890998840332</v>
      </c>
      <c r="F9" s="123">
        <f>IF('Alle Werte'!CG153="","",'Alle Werte'!CG153)</f>
        <v>0</v>
      </c>
      <c r="G9" s="55">
        <f>IF('Alle Werte'!BZ153="","",'Alle Werte'!BZ153)</f>
        <v>5.1619729995727539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Werte'!BU154="","",'Alle Werte'!BU154)</f>
        <v>0.28313431143760681</v>
      </c>
      <c r="D10" s="123">
        <f>IF('Alle Werte'!BV154="","",'Alle Werte'!BV154)</f>
        <v>7.5042409896850586</v>
      </c>
      <c r="E10" s="123">
        <f>IF('Alle Werte'!BW154="","",'Alle Werte'!BW154)</f>
        <v>20.726949691772461</v>
      </c>
      <c r="F10" s="123">
        <f>IF('Alle Werte'!CG154="","",'Alle Werte'!CG154)</f>
        <v>0</v>
      </c>
      <c r="G10" s="55">
        <f>IF('Alle Werte'!BZ154="","",'Alle Werte'!BZ154)</f>
        <v>4.6690220832824707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Werte'!BU155="","",'Alle Werte'!BU155)</f>
        <v>0.16448609530925751</v>
      </c>
      <c r="D11" s="123">
        <f>IF('Alle Werte'!BV155="","",'Alle Werte'!BV155)</f>
        <v>7.4991531372070312</v>
      </c>
      <c r="E11" s="123">
        <f>IF('Alle Werte'!BW155="","",'Alle Werte'!BW155)</f>
        <v>20.489110946655273</v>
      </c>
      <c r="F11" s="123">
        <f>IF('Alle Werte'!CG155="","",'Alle Werte'!CG155)</f>
        <v>0</v>
      </c>
      <c r="G11" s="55">
        <f>IF('Alle Werte'!BZ155="","",'Alle Werte'!BZ155)</f>
        <v>4.6560192108154297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Werte'!BU156="","",'Alle Werte'!BU156)</f>
        <v>0.17962940037250519</v>
      </c>
      <c r="D12" s="123">
        <f>IF('Alle Werte'!BV156="","",'Alle Werte'!BV156)</f>
        <v>7.5010571479797363</v>
      </c>
      <c r="E12" s="123">
        <f>IF('Alle Werte'!BW156="","",'Alle Werte'!BW156)</f>
        <v>20.62074089050293</v>
      </c>
      <c r="F12" s="123">
        <f>IF('Alle Werte'!CG156="","",'Alle Werte'!CG156)</f>
        <v>0</v>
      </c>
      <c r="G12" s="55">
        <f>IF('Alle Werte'!BZ156="","",'Alle Werte'!BZ156)</f>
        <v>4.5678329467773437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Werte'!BU157="","",'Alle Werte'!BU157)</f>
        <v>0.28242850303649902</v>
      </c>
      <c r="D13" s="123">
        <f>IF('Alle Werte'!BV157="","",'Alle Werte'!BV157)</f>
        <v>7.4945611953735352</v>
      </c>
      <c r="E13" s="123">
        <f>IF('Alle Werte'!BW157="","",'Alle Werte'!BW157)</f>
        <v>20.584489822387695</v>
      </c>
      <c r="F13" s="123">
        <f>IF('Alle Werte'!CG157="","",'Alle Werte'!CG157)</f>
        <v>0</v>
      </c>
      <c r="G13" s="55">
        <f>IF('Alle Werte'!BZ157="","",'Alle Werte'!BZ157)</f>
        <v>4.4955439567565918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Werte'!BU158="","",'Alle Werte'!BU158)</f>
        <v>0.46869000792503357</v>
      </c>
      <c r="D14" s="123">
        <f>IF('Alle Werte'!BV158="","",'Alle Werte'!BV158)</f>
        <v>7.4983839988708496</v>
      </c>
      <c r="E14" s="123">
        <f>IF('Alle Werte'!BW158="","",'Alle Werte'!BW158)</f>
        <v>20.457389831542969</v>
      </c>
      <c r="F14" s="123">
        <f>IF('Alle Werte'!CG158="","",'Alle Werte'!CG158)</f>
        <v>0</v>
      </c>
      <c r="G14" s="55">
        <f>IF('Alle Werte'!BZ158="","",'Alle Werte'!BZ158)</f>
        <v>4.1380691528320313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Werte'!BU159="","",'Alle Werte'!BU159)</f>
        <v>0.52325397729873657</v>
      </c>
      <c r="D15" s="123">
        <f>IF('Alle Werte'!BV159="","",'Alle Werte'!BV159)</f>
        <v>7.4977579116821289</v>
      </c>
      <c r="E15" s="123">
        <f>IF('Alle Werte'!BW159="","",'Alle Werte'!BW159)</f>
        <v>20.248409271240234</v>
      </c>
      <c r="F15" s="123">
        <f>IF('Alle Werte'!CG159="","",'Alle Werte'!CG159)</f>
        <v>0</v>
      </c>
      <c r="G15" s="55">
        <f>IF('Alle Werte'!BZ159="","",'Alle Werte'!BZ159)</f>
        <v>4.184330940246582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Werte'!BU160="","",'Alle Werte'!BU160)</f>
        <v>0.5271725058555603</v>
      </c>
      <c r="D16" s="123">
        <f>IF('Alle Werte'!BV160="","",'Alle Werte'!BV160)</f>
        <v>7.5039749145507813</v>
      </c>
      <c r="E16" s="123">
        <f>IF('Alle Werte'!BW160="","",'Alle Werte'!BW160)</f>
        <v>20.183980941772461</v>
      </c>
      <c r="F16" s="123">
        <f>IF('Alle Werte'!CG160="","",'Alle Werte'!CG160)</f>
        <v>0</v>
      </c>
      <c r="G16" s="55">
        <f>IF('Alle Werte'!BZ160="","",'Alle Werte'!BZ160)</f>
        <v>4.4170708656311035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Werte'!BU161="","",'Alle Werte'!BU161)</f>
        <v>0.54823851585388184</v>
      </c>
      <c r="D17" s="123">
        <f>IF('Alle Werte'!BV161="","",'Alle Werte'!BV161)</f>
        <v>7.5095109939575195</v>
      </c>
      <c r="E17" s="123">
        <f>IF('Alle Werte'!BW161="","",'Alle Werte'!BW161)</f>
        <v>19.994140625</v>
      </c>
      <c r="F17" s="123">
        <f>IF('Alle Werte'!CG161="","",'Alle Werte'!CG161)</f>
        <v>0</v>
      </c>
      <c r="G17" s="55">
        <f>IF('Alle Werte'!BZ161="","",'Alle Werte'!BZ161)</f>
        <v>4.7840299606323242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Werte'!BU162="","",'Alle Werte'!BU162)</f>
        <v>0.44847869873046875</v>
      </c>
      <c r="D18" s="123">
        <f>IF('Alle Werte'!BV162="","",'Alle Werte'!BV162)</f>
        <v>7.5223608016967773</v>
      </c>
      <c r="E18" s="123">
        <f>IF('Alle Werte'!BW162="","",'Alle Werte'!BW162)</f>
        <v>19.936429977416992</v>
      </c>
      <c r="F18" s="123">
        <f>IF('Alle Werte'!CG162="","",'Alle Werte'!CG162)</f>
        <v>0</v>
      </c>
      <c r="G18" s="55">
        <f>IF('Alle Werte'!BZ162="","",'Alle Werte'!BZ162)</f>
        <v>3.6439380645751953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Werte'!BU163="","",'Alle Werte'!BU163)</f>
        <v>3.0804870184510946E-3</v>
      </c>
      <c r="D19" s="123">
        <f>IF('Alle Werte'!BV163="","",'Alle Werte'!BV163)</f>
        <v>7.576362133026123</v>
      </c>
      <c r="E19" s="123">
        <f>IF('Alle Werte'!BW163="","",'Alle Werte'!BW163)</f>
        <v>19.714010238647461</v>
      </c>
      <c r="F19" s="123">
        <f>IF('Alle Werte'!CG163="","",'Alle Werte'!CG163)</f>
        <v>0</v>
      </c>
      <c r="G19" s="55">
        <f>IF('Alle Werte'!BZ163="","",'Alle Werte'!BZ163)</f>
        <v>5.5996170043945312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Werte'!BU164="","",'Alle Werte'!BU164)</f>
        <v>2.4113660678267479E-2</v>
      </c>
      <c r="D20" s="123">
        <f>IF('Alle Werte'!BV164="","",'Alle Werte'!BV164)</f>
        <v>7.6021847724914551</v>
      </c>
      <c r="E20" s="123">
        <f>IF('Alle Werte'!BW164="","",'Alle Werte'!BW164)</f>
        <v>19.434560775756836</v>
      </c>
      <c r="F20" s="123">
        <f>IF('Alle Werte'!CG164="","",'Alle Werte'!CG164)</f>
        <v>0</v>
      </c>
      <c r="G20" s="55">
        <f>IF('Alle Werte'!BZ164="","",'Alle Werte'!BZ164)</f>
        <v>6.3114681243896484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Werte'!BU165="","",'Alle Werte'!BU165)</f>
        <v>0.35421329736709595</v>
      </c>
      <c r="D21" s="123">
        <f>IF('Alle Werte'!BV165="","",'Alle Werte'!BV165)</f>
        <v>7.5023889541625977</v>
      </c>
      <c r="E21" s="123">
        <f>IF('Alle Werte'!BW165="","",'Alle Werte'!BW165)</f>
        <v>19.316709518432617</v>
      </c>
      <c r="F21" s="123">
        <f>IF('Alle Werte'!CG165="","",'Alle Werte'!CG165)</f>
        <v>0</v>
      </c>
      <c r="G21" s="55">
        <f>IF('Alle Werte'!BZ165="","",'Alle Werte'!BZ165)</f>
        <v>5.5568380355834961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Werte'!BU166="","",'Alle Werte'!BU166)</f>
        <v>1.1098870038986206</v>
      </c>
      <c r="D22" s="123">
        <f>IF('Alle Werte'!BV166="","",'Alle Werte'!BV166)</f>
        <v>7.4858880043029785</v>
      </c>
      <c r="E22" s="123">
        <f>IF('Alle Werte'!BW166="","",'Alle Werte'!BW166)</f>
        <v>18.893640518188477</v>
      </c>
      <c r="F22" s="123">
        <f>IF('Alle Werte'!CG166="","",'Alle Werte'!CG166)</f>
        <v>0</v>
      </c>
      <c r="G22" s="55">
        <f>IF('Alle Werte'!BZ166="","",'Alle Werte'!BZ166)</f>
        <v>5.2938652038574219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Werte'!BU167="","",'Alle Werte'!BU167)</f>
        <v>1.0160830020904541</v>
      </c>
      <c r="D23" s="123">
        <f>IF('Alle Werte'!BV167="","",'Alle Werte'!BV167)</f>
        <v>7.4551849365234375</v>
      </c>
      <c r="E23" s="123">
        <f>IF('Alle Werte'!BW167="","",'Alle Werte'!BW167)</f>
        <v>18.713359832763672</v>
      </c>
      <c r="F23" s="123">
        <f>IF('Alle Werte'!CG167="","",'Alle Werte'!CG167)</f>
        <v>0</v>
      </c>
      <c r="G23" s="55">
        <f>IF('Alle Werte'!BZ167="","",'Alle Werte'!BZ167)</f>
        <v>5.3839759826660156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Werte'!BU168="","",'Alle Werte'!BU168)</f>
        <v>0.99785679578781128</v>
      </c>
      <c r="D24" s="123">
        <f>IF('Alle Werte'!BV168="","",'Alle Werte'!BV168)</f>
        <v>7.4771780967712402</v>
      </c>
      <c r="E24" s="123">
        <f>IF('Alle Werte'!BW168="","",'Alle Werte'!BW168)</f>
        <v>18.661109924316406</v>
      </c>
      <c r="F24" s="123">
        <f>IF('Alle Werte'!CG168="","",'Alle Werte'!CG168)</f>
        <v>0</v>
      </c>
      <c r="G24" s="55">
        <f>IF('Alle Werte'!BZ168="","",'Alle Werte'!BZ168)</f>
        <v>5.1378917694091797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Werte'!BU169="","",'Alle Werte'!BU169)</f>
        <v>1.37574303150177</v>
      </c>
      <c r="D25" s="123">
        <f>IF('Alle Werte'!BV169="","",'Alle Werte'!BV169)</f>
        <v>7.478367805480957</v>
      </c>
      <c r="E25" s="123">
        <f>IF('Alle Werte'!BW169="","",'Alle Werte'!BW169)</f>
        <v>18.127399444580078</v>
      </c>
      <c r="F25" s="123">
        <f>IF('Alle Werte'!CG169="","",'Alle Werte'!CG169)</f>
        <v>0</v>
      </c>
      <c r="G25" s="55">
        <f>IF('Alle Werte'!BZ169="","",'Alle Werte'!BZ169)</f>
        <v>5.1542458534240723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Werte'!BU170="","",'Alle Werte'!BU170)</f>
        <v>1.2628320455551147</v>
      </c>
      <c r="D26" s="123">
        <f>IF('Alle Werte'!BV170="","",'Alle Werte'!BV170)</f>
        <v>7.4697937965393066</v>
      </c>
      <c r="E26" s="123">
        <f>IF('Alle Werte'!BW170="","",'Alle Werte'!BW170)</f>
        <v>18.299150466918945</v>
      </c>
      <c r="F26" s="123">
        <f>IF('Alle Werte'!CG170="","",'Alle Werte'!CG170)</f>
        <v>0</v>
      </c>
      <c r="G26" s="55">
        <f>IF('Alle Werte'!BZ170="","",'Alle Werte'!BZ170)</f>
        <v>5.2138562202453613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Werte'!BU171="","",'Alle Werte'!BU171)</f>
        <v>1.2589490413665771</v>
      </c>
      <c r="D27" s="123">
        <f>IF('Alle Werte'!BV171="","",'Alle Werte'!BV171)</f>
        <v>7.4438090324401855</v>
      </c>
      <c r="E27" s="123">
        <f>IF('Alle Werte'!BW171="","",'Alle Werte'!BW171)</f>
        <v>18.169120788574219</v>
      </c>
      <c r="F27" s="123">
        <f>IF('Alle Werte'!CG171="","",'Alle Werte'!CG171)</f>
        <v>0</v>
      </c>
      <c r="G27" s="55">
        <f>IF('Alle Werte'!BZ171="","",'Alle Werte'!BZ171)</f>
        <v>4.9951291084289551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>
        <f>IF('Alle Werte'!BU172="","",'Alle Werte'!BU172)</f>
        <v>1.1937960386276245</v>
      </c>
      <c r="D28" s="123">
        <f>IF('Alle Werte'!BV172="","",'Alle Werte'!BV172)</f>
        <v>7.4185757637023926</v>
      </c>
      <c r="E28" s="123">
        <f>IF('Alle Werte'!BW172="","",'Alle Werte'!BW172)</f>
        <v>18.028299331665039</v>
      </c>
      <c r="F28" s="123">
        <f>IF('Alle Werte'!CG172="","",'Alle Werte'!CG172)</f>
        <v>0</v>
      </c>
      <c r="G28" s="55">
        <f>IF('Alle Werte'!BZ172="","",'Alle Werte'!BZ172)</f>
        <v>4.9388217926025391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Werte'!BU173="","",'Alle Werte'!BU173)</f>
        <v>1.1832690238952637</v>
      </c>
      <c r="D29" s="123">
        <f>IF('Alle Werte'!BV173="","",'Alle Werte'!BV173)</f>
        <v>7.4243612289428711</v>
      </c>
      <c r="E29" s="123">
        <f>IF('Alle Werte'!BW173="","",'Alle Werte'!BW173)</f>
        <v>18.167259216308594</v>
      </c>
      <c r="F29" s="123">
        <f>IF('Alle Werte'!CG173="","",'Alle Werte'!CG173)</f>
        <v>0</v>
      </c>
      <c r="G29" s="55">
        <f>IF('Alle Werte'!BZ173="","",'Alle Werte'!BZ173)</f>
        <v>4.8268342018127441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Werte'!BU174="","",'Alle Werte'!BU174)</f>
        <v>1.1658159494400024</v>
      </c>
      <c r="D30" s="123">
        <f>IF('Alle Werte'!BV174="","",'Alle Werte'!BV174)</f>
        <v>7.4373760223388672</v>
      </c>
      <c r="E30" s="123">
        <f>IF('Alle Werte'!BW174="","",'Alle Werte'!BW174)</f>
        <v>18.164360046386719</v>
      </c>
      <c r="F30" s="123">
        <f>IF('Alle Werte'!CG174="","",'Alle Werte'!CG174)</f>
        <v>0</v>
      </c>
      <c r="G30" s="55">
        <f>IF('Alle Werte'!BZ174="","",'Alle Werte'!BZ174)</f>
        <v>4.6451401710510254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Werte'!BU175="","",'Alle Werte'!BU175)</f>
        <v>1.1134599447250366</v>
      </c>
      <c r="D31" s="123">
        <f>IF('Alle Werte'!BV175="","",'Alle Werte'!BV175)</f>
        <v>7.4475078582763672</v>
      </c>
      <c r="E31" s="123">
        <f>IF('Alle Werte'!BW175="","",'Alle Werte'!BW175)</f>
        <v>18.038999557495117</v>
      </c>
      <c r="F31" s="123">
        <f>IF('Alle Werte'!CG175="","",'Alle Werte'!CG175)</f>
        <v>0</v>
      </c>
      <c r="G31" s="55">
        <f>IF('Alle Werte'!BZ175="","",'Alle Werte'!BZ175)</f>
        <v>4.5214948654174805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Werte'!BU176="","",'Alle Werte'!BU176)</f>
        <v>1.152601957321167</v>
      </c>
      <c r="D32" s="123">
        <f>IF('Alle Werte'!BV176="","",'Alle Werte'!BV176)</f>
        <v>7.4543461799621582</v>
      </c>
      <c r="E32" s="123">
        <f>IF('Alle Werte'!BW176="","",'Alle Werte'!BW176)</f>
        <v>18.099519729614258</v>
      </c>
      <c r="F32" s="123">
        <f>IF('Alle Werte'!CG176="","",'Alle Werte'!CG176)</f>
        <v>0</v>
      </c>
      <c r="G32" s="55">
        <f>IF('Alle Werte'!BZ176="","",'Alle Werte'!BZ176)</f>
        <v>4.4951620101928711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Werte'!BU177="","",'Alle Werte'!BU177)</f>
        <v>1.1243189573287964</v>
      </c>
      <c r="D33" s="123">
        <f>IF('Alle Werte'!BV177="","",'Alle Werte'!BV177)</f>
        <v>7.4590020179748535</v>
      </c>
      <c r="E33" s="123">
        <f>IF('Alle Werte'!BW177="","",'Alle Werte'!BW177)</f>
        <v>18.165109634399414</v>
      </c>
      <c r="F33" s="123">
        <f>IF('Alle Werte'!CG177="","",'Alle Werte'!CG177)</f>
        <v>0</v>
      </c>
      <c r="G33" s="55">
        <f>IF('Alle Werte'!BZ177="","",'Alle Werte'!BZ177)</f>
        <v>4.5858359336853027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Werte'!BU178="","",'Alle Werte'!BU178)</f>
        <v>1.1461490392684937</v>
      </c>
      <c r="D34" s="123">
        <f>IF('Alle Werte'!BV178="","",'Alle Werte'!BV178)</f>
        <v>7.4612941741943359</v>
      </c>
      <c r="E34" s="123">
        <f>IF('Alle Werte'!BW178="","",'Alle Werte'!BW178)</f>
        <v>18.173120498657227</v>
      </c>
      <c r="F34" s="123">
        <f>IF('Alle Werte'!CG178="","",'Alle Werte'!CG178)</f>
        <v>0</v>
      </c>
      <c r="G34" s="55">
        <f>IF('Alle Werte'!BZ178="","",'Alle Werte'!BZ178)</f>
        <v>4.645449161529541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Werte'!BU179="","",'Alle Werte'!BU179)</f>
        <v>1.1420140266418457</v>
      </c>
      <c r="D35" s="123">
        <f>IF('Alle Werte'!BV179="","",'Alle Werte'!BV179)</f>
        <v>7.4635109901428223</v>
      </c>
      <c r="E35" s="123">
        <f>IF('Alle Werte'!BW179="","",'Alle Werte'!BW179)</f>
        <v>18.152589797973633</v>
      </c>
      <c r="F35" s="123">
        <f>IF('Alle Werte'!CG179="","",'Alle Werte'!CG179)</f>
        <v>0</v>
      </c>
      <c r="G35" s="55">
        <f>IF('Alle Werte'!BZ179="","",'Alle Werte'!BZ179)</f>
        <v>4.5956211090087891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Werte'!BU180="","",'Alle Werte'!BU180)</f>
        <v>1.0466300249099731</v>
      </c>
      <c r="D36" s="123">
        <f>IF('Alle Werte'!BV180="","",'Alle Werte'!BV180)</f>
        <v>7.4711542129516602</v>
      </c>
      <c r="E36" s="123">
        <f>IF('Alle Werte'!BW180="","",'Alle Werte'!BW180)</f>
        <v>18.023149490356445</v>
      </c>
      <c r="F36" s="123">
        <f>IF('Alle Werte'!CG180="","",'Alle Werte'!CG180)</f>
        <v>0</v>
      </c>
      <c r="G36" s="55">
        <f>IF('Alle Werte'!BZ180="","",'Alle Werte'!BZ180)</f>
        <v>4.6622390747070313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Werte'!BU181="","",'Alle Werte'!BU181)</f>
        <v>1.0739480257034302</v>
      </c>
      <c r="D37" s="123">
        <f>IF('Alle Werte'!BV181="","",'Alle Werte'!BV181)</f>
        <v>7.4689779281616211</v>
      </c>
      <c r="E37" s="123">
        <f>IF('Alle Werte'!BW181="","",'Alle Werte'!BW181)</f>
        <v>18.014579772949219</v>
      </c>
      <c r="F37" s="123">
        <f>IF('Alle Werte'!CG181="","",'Alle Werte'!CG181)</f>
        <v>0</v>
      </c>
      <c r="G37" s="55">
        <f>IF('Alle Werte'!BZ181="","",'Alle Werte'!BZ181)</f>
        <v>4.2130928039550781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Werte'!BU182="","",'Alle Werte'!BU182)</f>
        <v>0.60429900884628296</v>
      </c>
      <c r="D38" s="123">
        <f>IF('Alle Werte'!BV182="","",'Alle Werte'!BV182)</f>
        <v>7.4567670822143555</v>
      </c>
      <c r="E38" s="123">
        <f>IF('Alle Werte'!BW182="","",'Alle Werte'!BW182)</f>
        <v>18.025869369506836</v>
      </c>
      <c r="F38" s="123">
        <f>IF('Alle Werte'!CG182="","",'Alle Werte'!CG182)</f>
        <v>0</v>
      </c>
      <c r="G38" s="55">
        <f>IF('Alle Werte'!BZ182="","",'Alle Werte'!BZ182)</f>
        <v>4.7882781028747559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 t="str">
        <f>IF('Alle Werte'!BU183="","",'Alle Werte'!BU183)</f>
        <v/>
      </c>
      <c r="D39" s="123" t="str">
        <f>IF('Alle Werte'!BV183="","",'Alle Werte'!BV183)</f>
        <v/>
      </c>
      <c r="E39" s="123" t="str">
        <f>IF('Alle Werte'!BW183="","",'Alle Werte'!BW183)</f>
        <v/>
      </c>
      <c r="F39" s="123" t="str">
        <f>IF('Alle Werte'!CG183="","",'Alle Werte'!CG183)</f>
        <v/>
      </c>
      <c r="G39" s="55" t="str">
        <f>IF('Alle Werte'!BZ183="","",'Alle Werte'!BZ183)</f>
        <v/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:U40" si="0">IF(MIN(B9:B39)&gt;0,MIN(B9:B39),"")</f>
        <v/>
      </c>
      <c r="C40" s="92">
        <f t="shared" si="0"/>
        <v>3.0804870184510946E-3</v>
      </c>
      <c r="D40" s="92">
        <f t="shared" si="0"/>
        <v>7.4185757637023926</v>
      </c>
      <c r="E40" s="92">
        <f t="shared" si="0"/>
        <v>18.014579772949219</v>
      </c>
      <c r="F40" s="92" t="str">
        <f t="shared" si="0"/>
        <v/>
      </c>
      <c r="G40" s="92">
        <f t="shared" si="0"/>
        <v>3.6439380645751953</v>
      </c>
      <c r="H40" s="96" t="str">
        <f t="shared" si="0"/>
        <v/>
      </c>
      <c r="I40" s="92" t="str">
        <f t="shared" si="0"/>
        <v/>
      </c>
      <c r="J40" s="96" t="str">
        <f t="shared" si="0"/>
        <v/>
      </c>
      <c r="K40" s="92" t="str">
        <f t="shared" si="0"/>
        <v/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 t="str">
        <f t="shared" ref="B41:U41" si="1">IF(MAX(B9:B39)&gt;0,MAX(B9:B39),"")</f>
        <v/>
      </c>
      <c r="C41" s="92">
        <f t="shared" si="1"/>
        <v>1.37574303150177</v>
      </c>
      <c r="D41" s="92">
        <f t="shared" si="1"/>
        <v>7.6021847724914551</v>
      </c>
      <c r="E41" s="92">
        <f t="shared" si="1"/>
        <v>20.95890998840332</v>
      </c>
      <c r="F41" s="92" t="str">
        <f t="shared" si="1"/>
        <v/>
      </c>
      <c r="G41" s="92">
        <f t="shared" si="1"/>
        <v>6.3114681243896484</v>
      </c>
      <c r="H41" s="96" t="str">
        <f t="shared" si="1"/>
        <v/>
      </c>
      <c r="I41" s="92" t="str">
        <f t="shared" si="1"/>
        <v/>
      </c>
      <c r="J41" s="96" t="str">
        <f t="shared" si="1"/>
        <v/>
      </c>
      <c r="K41" s="92" t="str">
        <f t="shared" si="1"/>
        <v/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 t="str">
        <f t="shared" ref="B42:U42" si="2">IF(ISERROR(AVERAGE(B9:B39)),"",AVERAGE(B9:B39))</f>
        <v/>
      </c>
      <c r="C42" s="97">
        <f t="shared" si="2"/>
        <v>0.76578886576462535</v>
      </c>
      <c r="D42" s="97">
        <f t="shared" si="2"/>
        <v>7.4831397374471029</v>
      </c>
      <c r="E42" s="97">
        <f t="shared" si="2"/>
        <v>19.086082331339519</v>
      </c>
      <c r="F42" s="97">
        <f t="shared" si="2"/>
        <v>0</v>
      </c>
      <c r="G42" s="97">
        <f t="shared" si="2"/>
        <v>4.8094228903452558</v>
      </c>
      <c r="H42" s="122" t="str">
        <f t="shared" si="2"/>
        <v/>
      </c>
      <c r="I42" s="97" t="str">
        <f t="shared" si="2"/>
        <v/>
      </c>
      <c r="J42" s="122" t="str">
        <f t="shared" si="2"/>
        <v/>
      </c>
      <c r="K42" s="97" t="str">
        <f t="shared" si="2"/>
        <v/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10 B26:B42">
    <cfRule type="cellIs" dxfId="141" priority="8" operator="notBetween">
      <formula>0</formula>
      <formula>1</formula>
    </cfRule>
  </conditionalFormatting>
  <conditionalFormatting sqref="C9:C42 D9:E39">
    <cfRule type="cellIs" dxfId="140" priority="7" operator="lessThan">
      <formula>0.2</formula>
    </cfRule>
  </conditionalFormatting>
  <conditionalFormatting sqref="D40:D42">
    <cfRule type="cellIs" dxfId="139" priority="6" operator="notBetween">
      <formula>6.8</formula>
      <formula>8.5</formula>
    </cfRule>
  </conditionalFormatting>
  <conditionalFormatting sqref="H9:H42">
    <cfRule type="cellIs" dxfId="138" priority="4" operator="greaterThan">
      <formula>"1,5*$H$8"</formula>
    </cfRule>
  </conditionalFormatting>
  <conditionalFormatting sqref="M9:M42">
    <cfRule type="cellIs" dxfId="137" priority="3" operator="greaterThan">
      <formula>$M$8</formula>
    </cfRule>
  </conditionalFormatting>
  <conditionalFormatting sqref="N9:N42">
    <cfRule type="cellIs" dxfId="136" priority="2" operator="greaterThan">
      <formula>$N$8</formula>
    </cfRule>
  </conditionalFormatting>
  <conditionalFormatting sqref="B11:B25">
    <cfRule type="cellIs" dxfId="13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B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8" t="str">
        <f>IF('HeuresFonctionEQ-ValAffich'!B1="","",'HeuresFonctionEQ-ValAffich'!B1)</f>
        <v>Entrée</v>
      </c>
      <c r="C1" s="248" t="str">
        <f>IF('HeuresFonctionEQ-ValAffich'!C1="","",'HeuresFonctionEQ-ValAffich'!C1)</f>
        <v/>
      </c>
      <c r="D1" s="248" t="str">
        <f>IF('HeuresFonctionEQ-ValAffich'!D1="","",'HeuresFonctionEQ-ValAffich'!D1)</f>
        <v/>
      </c>
      <c r="E1" s="248" t="str">
        <f>IF('HeuresFonctionEQ-ValAffich'!E1="","",'HeuresFonctionEQ-ValAffich'!E1)</f>
        <v/>
      </c>
      <c r="F1" s="248" t="str">
        <f>IF('HeuresFonctionEQ-ValAffich'!F1="","",'HeuresFonctionEQ-ValAffich'!F1)</f>
        <v/>
      </c>
      <c r="G1" s="248" t="str">
        <f>IF('HeuresFonctionEQ-ValAffich'!G1="","",'HeuresFonctionEQ-ValAffich'!G1)</f>
        <v/>
      </c>
      <c r="H1" s="248" t="str">
        <f>IF('HeuresFonctionEQ-ValAffich'!H1="","",'HeuresFonctionEQ-ValAffich'!H1)</f>
        <v/>
      </c>
      <c r="I1" s="248" t="str">
        <f>IF('HeuresFonctionEQ-ValAffich'!I1="","",'HeuresFonctionEQ-ValAffich'!I1)</f>
        <v/>
      </c>
      <c r="J1" s="248" t="str">
        <f>IF('HeuresFonctionEQ-ValAffich'!J1="","",'HeuresFonctionEQ-ValAffich'!J1)</f>
        <v/>
      </c>
      <c r="K1" s="248" t="str">
        <f>IF('HeuresFonctionEQ-ValAffich'!K1="","",'HeuresFonctionEQ-ValAffich'!K1)</f>
        <v/>
      </c>
      <c r="L1" s="249" t="str">
        <f>IF('HeuresFonctionEQ-ValAffich'!L1="","",'HeuresFonctionEQ-ValAffich'!L1)</f>
        <v>File 1</v>
      </c>
      <c r="M1" s="249" t="str">
        <f>IF('HeuresFonctionEQ-ValAffich'!M1="","",'HeuresFonctionEQ-ValAffich'!M1)</f>
        <v/>
      </c>
      <c r="N1" s="249" t="e">
        <f>IF('HeuresFonctionEQ-ValAffich'!#REF!="","",'HeuresFonctionEQ-ValAffich'!#REF!)</f>
        <v>#REF!</v>
      </c>
      <c r="O1" s="249" t="str">
        <f>IF('HeuresFonctionEQ-ValAffich'!T1="","",'HeuresFonctionEQ-ValAffich'!T1)</f>
        <v>File 2</v>
      </c>
      <c r="P1" s="249">
        <f>'HeuresFonctionEQ-ValAffich'!L1:S1</f>
        <v>0</v>
      </c>
      <c r="Q1" s="249">
        <f>'HeuresFonctionEQ-ValAffich'!M1:T1</f>
        <v>0</v>
      </c>
      <c r="R1" s="249">
        <f>'HeuresFonctionEQ-ValAffich'!N1:U1</f>
        <v>0</v>
      </c>
      <c r="S1" s="249">
        <f>'HeuresFonctionEQ-ValAffich'!O1:V1</f>
        <v>0</v>
      </c>
      <c r="T1" s="249" t="str">
        <f>'HeuresFonctionEQ-ValAffich'!P1:W1</f>
        <v>File 2</v>
      </c>
      <c r="U1" s="249">
        <f>'HeuresFonctionEQ-ValAffich'!Q1:X1</f>
        <v>0</v>
      </c>
      <c r="V1" s="249">
        <f>'HeuresFonctionEQ-ValAffich'!R1:Y1</f>
        <v>0</v>
      </c>
      <c r="W1" s="249">
        <f>'HeuresFonctionEQ-ValAffich'!S1:Z1</f>
        <v>0</v>
      </c>
      <c r="X1" s="249">
        <f>'HeuresFonctionEQ-ValAffich'!T1:AA1</f>
        <v>0</v>
      </c>
      <c r="Y1" s="249">
        <f>'HeuresFonctionEQ-ValAffich'!U1:AB1</f>
        <v>0</v>
      </c>
      <c r="Z1" s="249">
        <f>'HeuresFonctionEQ-ValAffich'!V1:AC1</f>
        <v>0</v>
      </c>
      <c r="AA1" s="249">
        <f>'HeuresFonctionEQ-ValAffich'!W1:AD1</f>
        <v>0</v>
      </c>
      <c r="AB1" s="250"/>
      <c r="AC1" s="252"/>
      <c r="AD1" s="248" t="str">
        <f>IF('HeuresFonctionEQ-ValAffich'!AD1="","",'HeuresFonctionEQ-ValAffich'!AD1)</f>
        <v>Déshydrataion des boues</v>
      </c>
      <c r="AE1" s="248" t="str">
        <f>IF('HeuresFonctionEQ-ValAffich'!AE1="","",'HeuresFonctionEQ-ValAffich'!AE1)</f>
        <v/>
      </c>
      <c r="AF1" s="248" t="str">
        <f>IF('HeuresFonctionEQ-ValAffich'!AF1="","",'HeuresFonctionEQ-ValAffich'!AF1)</f>
        <v/>
      </c>
      <c r="AG1" s="248" t="str">
        <f>IF('HeuresFonctionEQ-ValAffich'!AG1="","",'HeuresFonctionEQ-ValAffich'!AG1)</f>
        <v/>
      </c>
      <c r="AH1" s="248" t="str">
        <f>IF('HeuresFonctionEQ-ValAffich'!AH1="","",'HeuresFonctionEQ-ValAffich'!AH1)</f>
        <v/>
      </c>
      <c r="AI1" s="248" t="str">
        <f>IF('HeuresFonctionEQ-ValAffich'!AI1="","",'HeuresFonctionEQ-ValAffich'!AI1)</f>
        <v/>
      </c>
      <c r="AJ1" s="248" t="str">
        <f>IF('HeuresFonctionEQ-ValAffich'!AJ1="","",'HeuresFonctionEQ-ValAffich'!AJ1)</f>
        <v/>
      </c>
      <c r="AK1" s="248" t="str">
        <f>IF('HeuresFonctionEQ-ValAffich'!AK1="","",'HeuresFonctionEQ-ValAffich'!AK1)</f>
        <v/>
      </c>
      <c r="AL1" s="248" t="str">
        <f>IF('HeuresFonctionEQ-ValAffich'!AL1="","",'HeuresFonctionEQ-ValAffich'!AL1)</f>
        <v/>
      </c>
      <c r="AM1" s="248" t="str">
        <f>IF('HeuresFonctionEQ-ValAffich'!AM1="","",'HeuresFonctionEQ-ValAffich'!AM1)</f>
        <v/>
      </c>
      <c r="AN1" s="248" t="str">
        <f>IF('HeuresFonctionEQ-ValAffich'!AN1="","",'HeuresFonctionEQ-ValAffich'!AN1)</f>
        <v/>
      </c>
      <c r="AO1" s="248" t="str">
        <f>IF('HeuresFonctionEQ-ValAffich'!AO1="","",'HeuresFonctionEQ-ValAffich'!AO1)</f>
        <v/>
      </c>
      <c r="AP1" s="248" t="str">
        <f>IF('HeuresFonctionEQ-ValAffich'!AP1="","",'HeuresFonctionEQ-ValAffich'!AP1)</f>
        <v/>
      </c>
      <c r="AQ1" s="250" t="str">
        <f>IF('HeuresFonctionEQ-ValAffich'!AQ1="","",'HeuresFonctionEQ-ValAffich'!AQ1)</f>
        <v>Local panels</v>
      </c>
      <c r="AR1" s="251"/>
      <c r="AS1" s="251"/>
      <c r="AT1" s="251"/>
      <c r="AU1" s="251"/>
      <c r="AV1" s="251"/>
      <c r="AW1" s="251"/>
      <c r="AX1" s="251"/>
      <c r="AY1" s="251"/>
      <c r="AZ1" s="252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1</v>
      </c>
      <c r="C6" s="147">
        <f>IF(OR('HeuresFonctionEQ-ValAffich'!C8="",'HeuresFonctionEQ-ValAffich'!C7=""),"-",'HeuresFonctionEQ-ValAffich'!C8-'HeuresFonctionEQ-ValAffich'!C7)</f>
        <v>0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0</v>
      </c>
      <c r="F6" s="147">
        <f>IF(OR('HeuresFonctionEQ-ValAffich'!F8="",'HeuresFonctionEQ-ValAffich'!F7=""),"-",'HeuresFonctionEQ-ValAffich'!F8-'HeuresFonctionEQ-ValAffich'!F7)</f>
        <v>0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3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24</v>
      </c>
      <c r="K6" s="147">
        <f>IF(OR('HeuresFonctionEQ-ValAffich'!K8="",'HeuresFonctionEQ-ValAffich'!K7=""),"-",'HeuresFonctionEQ-ValAffich'!K8-'HeuresFonctionEQ-ValAffich'!K7)</f>
        <v>0</v>
      </c>
      <c r="L6" s="147">
        <f>IF(OR('HeuresFonctionEQ-ValAffich'!L8="",'HeuresFonctionEQ-ValAffich'!L7=""),"-",'HeuresFonctionEQ-ValAffich'!L8-'HeuresFonctionEQ-ValAffich'!L7)</f>
        <v>0</v>
      </c>
      <c r="M6" s="147">
        <f>IF(OR('HeuresFonctionEQ-ValAffich'!M8="",'HeuresFonctionEQ-ValAffich'!M7=""),"-",'HeuresFonctionEQ-ValAffich'!M8-'HeuresFonctionEQ-ValAffich'!M7)</f>
        <v>24</v>
      </c>
      <c r="N6" s="185">
        <f>IF('HeuresFonctionEQ-ValAffich'!N8="","-",'HeuresFonctionEQ-ValAffich'!N8)</f>
        <v>0.46597129106521606</v>
      </c>
      <c r="O6" s="147">
        <f>IF(OR('HeuresFonctionEQ-ValAffich'!O8="",'HeuresFonctionEQ-ValAffich'!O7=""),"-",'HeuresFonctionEQ-ValAffich'!O8-'HeuresFonctionEQ-ValAffich'!O7)</f>
        <v>18</v>
      </c>
      <c r="P6" s="147">
        <f>IF(OR('HeuresFonctionEQ-ValAffich'!P8="",'HeuresFonctionEQ-ValAffich'!P7=""),"-",'HeuresFonctionEQ-ValAffich'!P8-'HeuresFonctionEQ-ValAffich'!P7)</f>
        <v>20</v>
      </c>
      <c r="Q6" s="147">
        <f>IF(OR('HeuresFonctionEQ-ValAffich'!Q8="",'HeuresFonctionEQ-ValAffich'!Q7=""),"-",'HeuresFonctionEQ-ValAffich'!Q8-'HeuresFonctionEQ-ValAffich'!Q7)</f>
        <v>20</v>
      </c>
      <c r="R6" s="147">
        <f>IF(OR('HeuresFonctionEQ-ValAffich'!R8="",'HeuresFonctionEQ-ValAffich'!R7=""),"-",'HeuresFonctionEQ-ValAffich'!R8-'HeuresFonctionEQ-ValAffich'!R7)</f>
        <v>8</v>
      </c>
      <c r="S6" s="147">
        <f>IF(OR('HeuresFonctionEQ-ValAffich'!S8="",'HeuresFonctionEQ-ValAffich'!S7=""),"-",'HeuresFonctionEQ-ValAffich'!S8-'HeuresFonctionEQ-ValAffich'!S7)</f>
        <v>8</v>
      </c>
      <c r="T6" s="147">
        <f>IF(OR('HeuresFonctionEQ-ValAffich'!T8="",'HeuresFonctionEQ-ValAffich'!T7=""),"-",'HeuresFonctionEQ-ValAffich'!T8-'HeuresFonctionEQ-ValAffich'!T7)</f>
        <v>24</v>
      </c>
      <c r="U6" s="147">
        <f>IF(OR('HeuresFonctionEQ-ValAffich'!U8="",'HeuresFonctionEQ-ValAffich'!U7=""),"-",'HeuresFonctionEQ-ValAffich'!U8-'HeuresFonctionEQ-ValAffich'!U7)</f>
        <v>0</v>
      </c>
      <c r="V6" s="185">
        <f>IF('HeuresFonctionEQ-ValAffich'!V8="","-",'HeuresFonctionEQ-ValAffich'!V8)</f>
        <v>0.47734519839286804</v>
      </c>
      <c r="W6" s="147">
        <f>IF(OR('HeuresFonctionEQ-ValAffich'!W8="",'HeuresFonctionEQ-ValAffich'!W7=""),"-",'HeuresFonctionEQ-ValAffich'!W8-'HeuresFonctionEQ-ValAffich'!W7)</f>
        <v>13</v>
      </c>
      <c r="X6" s="147">
        <f>IF(OR('HeuresFonctionEQ-ValAffich'!X8="",'HeuresFonctionEQ-ValAffich'!X7=""),"-",'HeuresFonctionEQ-ValAffich'!X8-'HeuresFonctionEQ-ValAffich'!X7)</f>
        <v>16</v>
      </c>
      <c r="Y6" s="147">
        <f>IF(OR('HeuresFonctionEQ-ValAffich'!Y8="",'HeuresFonctionEQ-ValAffich'!Y7=""),"-",'HeuresFonctionEQ-ValAffich'!Y8-'HeuresFonctionEQ-ValAffich'!Y7)</f>
        <v>0</v>
      </c>
      <c r="Z6" s="147">
        <f>IF(OR('HeuresFonctionEQ-ValAffich'!Z8="",'HeuresFonctionEQ-ValAffich'!Z7=""),"-",'HeuresFonctionEQ-ValAffich'!Z8-'HeuresFonctionEQ-ValAffich'!Z7)</f>
        <v>14</v>
      </c>
      <c r="AA6" s="147">
        <f>IF(OR('HeuresFonctionEQ-ValAffich'!AA8="",'HeuresFonctionEQ-ValAffich'!AA7=""),"-",'HeuresFonctionEQ-ValAffich'!AA8-'HeuresFonctionEQ-ValAffich'!AA7)</f>
        <v>15</v>
      </c>
      <c r="AB6" s="147">
        <f>IF(OR('HeuresFonctionEQ-ValAffich'!AB8="",'HeuresFonctionEQ-ValAffich'!AB7=""),"-",'HeuresFonctionEQ-ValAffich'!AB8-'HeuresFonctionEQ-ValAffich'!AB7)</f>
        <v>0</v>
      </c>
      <c r="AC6" s="147">
        <f>IF(OR('HeuresFonctionEQ-ValAffich'!AC8="",'HeuresFonctionEQ-ValAffich'!AC7=""),"-",'HeuresFonctionEQ-ValAffich'!AC8-'HeuresFonctionEQ-ValAffich'!AC7)</f>
        <v>3</v>
      </c>
      <c r="AD6" s="147">
        <f>IF(OR('HeuresFonctionEQ-ValAffich'!AD8="",'HeuresFonctionEQ-ValAffich'!AD7=""),"-",'HeuresFonctionEQ-ValAffich'!AD8-'HeuresFonctionEQ-ValAffich'!AD7)</f>
        <v>24</v>
      </c>
      <c r="AE6" s="147">
        <f>IF(OR('HeuresFonctionEQ-ValAffich'!AE8="",'HeuresFonctionEQ-ValAffich'!AE7=""),"-",'HeuresFonctionEQ-ValAffich'!AE8-'HeuresFonctionEQ-ValAffich'!AE7)</f>
        <v>0</v>
      </c>
      <c r="AF6" s="147">
        <f>IF(OR('HeuresFonctionEQ-ValAffich'!AF8="",'HeuresFonctionEQ-ValAffich'!AF7=""),"-",'HeuresFonctionEQ-ValAffich'!AF8-'HeuresFonctionEQ-ValAffich'!AF7)</f>
        <v>0</v>
      </c>
      <c r="AG6" s="147">
        <f>IF(OR('HeuresFonctionEQ-ValAffich'!AG8="",'HeuresFonctionEQ-ValAffich'!AG7=""),"-",'HeuresFonctionEQ-ValAffich'!AG8-'HeuresFonctionEQ-ValAffich'!AG7)</f>
        <v>0</v>
      </c>
      <c r="AH6" s="147">
        <f>IF(OR('HeuresFonctionEQ-ValAffich'!AH8="",'HeuresFonctionEQ-ValAffich'!AH7=""),"-",'HeuresFonctionEQ-ValAffich'!AH8-'HeuresFonctionEQ-ValAffich'!AH7)</f>
        <v>0</v>
      </c>
      <c r="AI6" s="147">
        <f>IF(OR('HeuresFonctionEQ-ValAffich'!AI8="",'HeuresFonctionEQ-ValAffich'!AI7=""),"-",'HeuresFonctionEQ-ValAffich'!AI8-'HeuresFonctionEQ-ValAffich'!AI7)</f>
        <v>0</v>
      </c>
      <c r="AJ6" s="147">
        <f>IF(OR('HeuresFonctionEQ-ValAffich'!AJ8="",'HeuresFonctionEQ-ValAffich'!AJ7=""),"-",'HeuresFonctionEQ-ValAffich'!AJ8-'HeuresFonctionEQ-ValAffich'!AJ7)</f>
        <v>0</v>
      </c>
      <c r="AK6" s="147">
        <f>IF(OR('HeuresFonctionEQ-ValAffich'!AK8="",'HeuresFonctionEQ-ValAffich'!AK7=""),"-",'HeuresFonctionEQ-ValAffich'!AK8-'HeuresFonctionEQ-ValAffich'!AK7)</f>
        <v>0</v>
      </c>
      <c r="AL6" s="147">
        <f>IF(OR('HeuresFonctionEQ-ValAffich'!AL8="",'HeuresFonctionEQ-ValAffich'!AL7=""),"-",'HeuresFonctionEQ-ValAffich'!AL8-'HeuresFonctionEQ-ValAffich'!AL7)</f>
        <v>0</v>
      </c>
      <c r="AM6" s="147">
        <f>IF(OR('HeuresFonctionEQ-ValAffich'!AM8="",'HeuresFonctionEQ-ValAffich'!AM7=""),"-",'HeuresFonctionEQ-ValAffich'!AM8-'HeuresFonctionEQ-ValAffich'!AM7)</f>
        <v>0</v>
      </c>
      <c r="AN6" s="147">
        <f>IF(OR('HeuresFonctionEQ-ValAffich'!AN8="",'HeuresFonctionEQ-ValAffich'!AN7=""),"-",'HeuresFonctionEQ-ValAffich'!AN8-'HeuresFonctionEQ-ValAffich'!AN7)</f>
        <v>0</v>
      </c>
      <c r="AO6" s="147">
        <f>IF(OR('HeuresFonctionEQ-ValAffich'!AO8="",'HeuresFonctionEQ-ValAffich'!AO7=""),"-",'HeuresFonctionEQ-ValAffich'!AO8-'HeuresFonctionEQ-ValAffich'!AO7)</f>
        <v>0</v>
      </c>
      <c r="AP6" s="147">
        <f>IF(OR('HeuresFonctionEQ-ValAffich'!AP8="",'HeuresFonctionEQ-ValAffich'!AP7=""),"-",'HeuresFonctionEQ-ValAffich'!AP8-'HeuresFonctionEQ-ValAffich'!AP7)</f>
        <v>0</v>
      </c>
      <c r="AQ6" s="147">
        <f>IF(OR('HeuresFonctionEQ-ValAffich'!AQ8="",'HeuresFonctionEQ-ValAffich'!AQ7=""),"-",'HeuresFonctionEQ-ValAffich'!AQ8-'HeuresFonctionEQ-ValAffich'!AQ7)</f>
        <v>2</v>
      </c>
      <c r="AR6" s="147">
        <f>IF(OR('HeuresFonctionEQ-ValAffich'!AR8="",'HeuresFonctionEQ-ValAffich'!AR7=""),"-",'HeuresFonctionEQ-ValAffich'!AR8-'HeuresFonctionEQ-ValAffich'!AR7)</f>
        <v>2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>
        <f>IF(OR('HeuresFonctionEQ-ValAffich'!AZ9="",'HeuresFonctionEQ-ValAffich'!AZ8=""),"-",'HeuresFonctionEQ-ValAffich'!AZ9-'HeuresFonctionEQ-ValAffich'!AZ8)</f>
        <v>1777</v>
      </c>
      <c r="BA6" s="147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2</v>
      </c>
      <c r="C7" s="147">
        <f>IF(OR('HeuresFonctionEQ-ValAffich'!C9="",'HeuresFonctionEQ-ValAffich'!C8=""),"-",'HeuresFonctionEQ-ValAffich'!C9-'HeuresFonctionEQ-ValAffich'!C8)</f>
        <v>1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0</v>
      </c>
      <c r="F7" s="147">
        <f>IF(OR('HeuresFonctionEQ-ValAffich'!F9="",'HeuresFonctionEQ-ValAffich'!F8=""),"-",'HeuresFonctionEQ-ValAffich'!F9-'HeuresFonctionEQ-ValAffich'!F8)</f>
        <v>0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3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24</v>
      </c>
      <c r="K7" s="147">
        <f>IF(OR('HeuresFonctionEQ-ValAffich'!K9="",'HeuresFonctionEQ-ValAffich'!K8=""),"-",'HeuresFonctionEQ-ValAffich'!K9-'HeuresFonctionEQ-ValAffich'!K8)</f>
        <v>0</v>
      </c>
      <c r="L7" s="147">
        <f>IF(OR('HeuresFonctionEQ-ValAffich'!L9="",'HeuresFonctionEQ-ValAffich'!L8=""),"-",'HeuresFonctionEQ-ValAffich'!L9-'HeuresFonctionEQ-ValAffich'!L8)</f>
        <v>0</v>
      </c>
      <c r="M7" s="147">
        <f>IF(OR('HeuresFonctionEQ-ValAffich'!M9="",'HeuresFonctionEQ-ValAffich'!M8=""),"-",'HeuresFonctionEQ-ValAffich'!M9-'HeuresFonctionEQ-ValAffich'!M8)</f>
        <v>24</v>
      </c>
      <c r="N7" s="185">
        <f>IF('HeuresFonctionEQ-ValAffich'!N9="","-",'HeuresFonctionEQ-ValAffich'!N9)</f>
        <v>0.46822521090507507</v>
      </c>
      <c r="O7" s="147">
        <f>IF(OR('HeuresFonctionEQ-ValAffich'!O9="",'HeuresFonctionEQ-ValAffich'!O8=""),"-",'HeuresFonctionEQ-ValAffich'!O9-'HeuresFonctionEQ-ValAffich'!O8)</f>
        <v>18</v>
      </c>
      <c r="P7" s="147">
        <f>IF(OR('HeuresFonctionEQ-ValAffich'!P9="",'HeuresFonctionEQ-ValAffich'!P8=""),"-",'HeuresFonctionEQ-ValAffich'!P9-'HeuresFonctionEQ-ValAffich'!P8)</f>
        <v>20</v>
      </c>
      <c r="Q7" s="147">
        <f>IF(OR('HeuresFonctionEQ-ValAffich'!Q9="",'HeuresFonctionEQ-ValAffich'!Q8=""),"-",'HeuresFonctionEQ-ValAffich'!Q9-'HeuresFonctionEQ-ValAffich'!Q8)</f>
        <v>20</v>
      </c>
      <c r="R7" s="147">
        <f>IF(OR('HeuresFonctionEQ-ValAffich'!R9="",'HeuresFonctionEQ-ValAffich'!R8=""),"-",'HeuresFonctionEQ-ValAffich'!R9-'HeuresFonctionEQ-ValAffich'!R8)</f>
        <v>8</v>
      </c>
      <c r="S7" s="147">
        <f>IF(OR('HeuresFonctionEQ-ValAffich'!S9="",'HeuresFonctionEQ-ValAffich'!S8=""),"-",'HeuresFonctionEQ-ValAffich'!S9-'HeuresFonctionEQ-ValAffich'!S8)</f>
        <v>8</v>
      </c>
      <c r="T7" s="147">
        <f>IF(OR('HeuresFonctionEQ-ValAffich'!T9="",'HeuresFonctionEQ-ValAffich'!T8=""),"-",'HeuresFonctionEQ-ValAffich'!T9-'HeuresFonctionEQ-ValAffich'!T8)</f>
        <v>24</v>
      </c>
      <c r="U7" s="147">
        <f>IF(OR('HeuresFonctionEQ-ValAffich'!U9="",'HeuresFonctionEQ-ValAffich'!U8=""),"-",'HeuresFonctionEQ-ValAffich'!U9-'HeuresFonctionEQ-ValAffich'!U8)</f>
        <v>0</v>
      </c>
      <c r="V7" s="185">
        <f>IF('HeuresFonctionEQ-ValAffich'!V9="","-",'HeuresFonctionEQ-ValAffich'!V9)</f>
        <v>0.47859269380569458</v>
      </c>
      <c r="W7" s="147">
        <f>IF(OR('HeuresFonctionEQ-ValAffich'!W9="",'HeuresFonctionEQ-ValAffich'!W8=""),"-",'HeuresFonctionEQ-ValAffich'!W9-'HeuresFonctionEQ-ValAffich'!W8)</f>
        <v>13</v>
      </c>
      <c r="X7" s="147">
        <f>IF(OR('HeuresFonctionEQ-ValAffich'!X9="",'HeuresFonctionEQ-ValAffich'!X8=""),"-",'HeuresFonctionEQ-ValAffich'!X9-'HeuresFonctionEQ-ValAffich'!X8)</f>
        <v>17</v>
      </c>
      <c r="Y7" s="147">
        <f>IF(OR('HeuresFonctionEQ-ValAffich'!Y9="",'HeuresFonctionEQ-ValAffich'!Y8=""),"-",'HeuresFonctionEQ-ValAffich'!Y9-'HeuresFonctionEQ-ValAffich'!Y8)</f>
        <v>0</v>
      </c>
      <c r="Z7" s="147">
        <f>IF(OR('HeuresFonctionEQ-ValAffich'!Z9="",'HeuresFonctionEQ-ValAffich'!Z8=""),"-",'HeuresFonctionEQ-ValAffich'!Z9-'HeuresFonctionEQ-ValAffich'!Z8)</f>
        <v>14</v>
      </c>
      <c r="AA7" s="147">
        <f>IF(OR('HeuresFonctionEQ-ValAffich'!AA9="",'HeuresFonctionEQ-ValAffich'!AA8=""),"-",'HeuresFonctionEQ-ValAffich'!AA9-'HeuresFonctionEQ-ValAffich'!AA8)</f>
        <v>14</v>
      </c>
      <c r="AB7" s="147">
        <f>IF(OR('HeuresFonctionEQ-ValAffich'!AB9="",'HeuresFonctionEQ-ValAffich'!AB8=""),"-",'HeuresFonctionEQ-ValAffich'!AB9-'HeuresFonctionEQ-ValAffich'!AB8)</f>
        <v>0</v>
      </c>
      <c r="AC7" s="147">
        <f>IF(OR('HeuresFonctionEQ-ValAffich'!AC9="",'HeuresFonctionEQ-ValAffich'!AC8=""),"-",'HeuresFonctionEQ-ValAffich'!AC9-'HeuresFonctionEQ-ValAffich'!AC8)</f>
        <v>3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0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0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0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0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0</v>
      </c>
      <c r="AN7" s="147">
        <f>IF(OR('HeuresFonctionEQ-ValAffich'!AN9="",'HeuresFonctionEQ-ValAffich'!AN8=""),"-",'HeuresFonctionEQ-ValAffich'!AN9-'HeuresFonctionEQ-ValAffich'!AN8)</f>
        <v>0</v>
      </c>
      <c r="AO7" s="147">
        <f>IF(OR('HeuresFonctionEQ-ValAffich'!AO9="",'HeuresFonctionEQ-ValAffich'!AO8=""),"-",'HeuresFonctionEQ-ValAffich'!AO9-'HeuresFonctionEQ-ValAffich'!AO8)</f>
        <v>0</v>
      </c>
      <c r="AP7" s="147">
        <f>IF(OR('HeuresFonctionEQ-ValAffich'!AP9="",'HeuresFonctionEQ-ValAffich'!AP8=""),"-",'HeuresFonctionEQ-ValAffich'!AP9-'HeuresFonctionEQ-ValAffich'!AP8)</f>
        <v>0</v>
      </c>
      <c r="AQ7" s="147">
        <f>IF(OR('HeuresFonctionEQ-ValAffich'!AQ9="",'HeuresFonctionEQ-ValAffich'!AQ8=""),"-",'HeuresFonctionEQ-ValAffich'!AQ9-'HeuresFonctionEQ-ValAffich'!AQ8)</f>
        <v>2</v>
      </c>
      <c r="AR7" s="147">
        <f>IF(OR('HeuresFonctionEQ-ValAffich'!AR9="",'HeuresFonctionEQ-ValAffich'!AR8=""),"-",'HeuresFonctionEQ-ValAffich'!AR9-'HeuresFonctionEQ-ValAffich'!AR8)</f>
        <v>2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>
        <f>IF(OR('HeuresFonctionEQ-ValAffich'!AZ10="",'HeuresFonctionEQ-ValAffich'!AZ9=""),"-",'HeuresFonctionEQ-ValAffich'!AZ10-'HeuresFonctionEQ-ValAffich'!AZ9)</f>
        <v>1724</v>
      </c>
      <c r="BA7" s="147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2</v>
      </c>
      <c r="C8" s="147">
        <f>IF(OR('HeuresFonctionEQ-ValAffich'!C10="",'HeuresFonctionEQ-ValAffich'!C9=""),"-",'HeuresFonctionEQ-ValAffich'!C10-'HeuresFonctionEQ-ValAffich'!C9)</f>
        <v>2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0</v>
      </c>
      <c r="F8" s="147">
        <f>IF(OR('HeuresFonctionEQ-ValAffich'!F10="",'HeuresFonctionEQ-ValAffich'!F9=""),"-",'HeuresFonctionEQ-ValAffich'!F10-'HeuresFonctionEQ-ValAffich'!F9)</f>
        <v>0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9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24</v>
      </c>
      <c r="K8" s="147">
        <f>IF(OR('HeuresFonctionEQ-ValAffich'!K10="",'HeuresFonctionEQ-ValAffich'!K9=""),"-",'HeuresFonctionEQ-ValAffich'!K10-'HeuresFonctionEQ-ValAffich'!K9)</f>
        <v>0</v>
      </c>
      <c r="L8" s="147">
        <f>IF(OR('HeuresFonctionEQ-ValAffich'!L10="",'HeuresFonctionEQ-ValAffich'!L9=""),"-",'HeuresFonctionEQ-ValAffich'!L10-'HeuresFonctionEQ-ValAffich'!L9)</f>
        <v>0</v>
      </c>
      <c r="M8" s="147">
        <f>IF(OR('HeuresFonctionEQ-ValAffich'!M10="",'HeuresFonctionEQ-ValAffich'!M9=""),"-",'HeuresFonctionEQ-ValAffich'!M10-'HeuresFonctionEQ-ValAffich'!M9)</f>
        <v>24</v>
      </c>
      <c r="N8" s="185">
        <f>IF('HeuresFonctionEQ-ValAffich'!N10="","-",'HeuresFonctionEQ-ValAffich'!N10)</f>
        <v>0.46911090612411499</v>
      </c>
      <c r="O8" s="147">
        <f>IF(OR('HeuresFonctionEQ-ValAffich'!O10="",'HeuresFonctionEQ-ValAffich'!O9=""),"-",'HeuresFonctionEQ-ValAffich'!O10-'HeuresFonctionEQ-ValAffich'!O9)</f>
        <v>17</v>
      </c>
      <c r="P8" s="147">
        <f>IF(OR('HeuresFonctionEQ-ValAffich'!P10="",'HeuresFonctionEQ-ValAffich'!P9=""),"-",'HeuresFonctionEQ-ValAffich'!P10-'HeuresFonctionEQ-ValAffich'!P9)</f>
        <v>20</v>
      </c>
      <c r="Q8" s="147">
        <f>IF(OR('HeuresFonctionEQ-ValAffich'!Q10="",'HeuresFonctionEQ-ValAffich'!Q9=""),"-",'HeuresFonctionEQ-ValAffich'!Q10-'HeuresFonctionEQ-ValAffich'!Q9)</f>
        <v>20</v>
      </c>
      <c r="R8" s="147">
        <f>IF(OR('HeuresFonctionEQ-ValAffich'!R10="",'HeuresFonctionEQ-ValAffich'!R9=""),"-",'HeuresFonctionEQ-ValAffich'!R10-'HeuresFonctionEQ-ValAffich'!R9)</f>
        <v>8</v>
      </c>
      <c r="S8" s="147">
        <f>IF(OR('HeuresFonctionEQ-ValAffich'!S10="",'HeuresFonctionEQ-ValAffich'!S9=""),"-",'HeuresFonctionEQ-ValAffich'!S10-'HeuresFonctionEQ-ValAffich'!S9)</f>
        <v>12</v>
      </c>
      <c r="T8" s="147">
        <f>IF(OR('HeuresFonctionEQ-ValAffich'!T10="",'HeuresFonctionEQ-ValAffich'!T9=""),"-",'HeuresFonctionEQ-ValAffich'!T10-'HeuresFonctionEQ-ValAffich'!T9)</f>
        <v>24</v>
      </c>
      <c r="U8" s="147">
        <f>IF(OR('HeuresFonctionEQ-ValAffich'!U10="",'HeuresFonctionEQ-ValAffich'!U9=""),"-",'HeuresFonctionEQ-ValAffich'!U10-'HeuresFonctionEQ-ValAffich'!U9)</f>
        <v>0</v>
      </c>
      <c r="V8" s="185">
        <f>IF('HeuresFonctionEQ-ValAffich'!V10="","-",'HeuresFonctionEQ-ValAffich'!V10)</f>
        <v>0.48093241453170776</v>
      </c>
      <c r="W8" s="147">
        <f>IF(OR('HeuresFonctionEQ-ValAffich'!W10="",'HeuresFonctionEQ-ValAffich'!W9=""),"-",'HeuresFonctionEQ-ValAffich'!W10-'HeuresFonctionEQ-ValAffich'!W9)</f>
        <v>13</v>
      </c>
      <c r="X8" s="147">
        <f>IF(OR('HeuresFonctionEQ-ValAffich'!X10="",'HeuresFonctionEQ-ValAffich'!X9=""),"-",'HeuresFonctionEQ-ValAffich'!X10-'HeuresFonctionEQ-ValAffich'!X9)</f>
        <v>17</v>
      </c>
      <c r="Y8" s="147">
        <f>IF(OR('HeuresFonctionEQ-ValAffich'!Y10="",'HeuresFonctionEQ-ValAffich'!Y9=""),"-",'HeuresFonctionEQ-ValAffich'!Y10-'HeuresFonctionEQ-ValAffich'!Y9)</f>
        <v>0</v>
      </c>
      <c r="Z8" s="147">
        <f>IF(OR('HeuresFonctionEQ-ValAffich'!Z10="",'HeuresFonctionEQ-ValAffich'!Z9=""),"-",'HeuresFonctionEQ-ValAffich'!Z10-'HeuresFonctionEQ-ValAffich'!Z9)</f>
        <v>15</v>
      </c>
      <c r="AA8" s="147">
        <f>IF(OR('HeuresFonctionEQ-ValAffich'!AA10="",'HeuresFonctionEQ-ValAffich'!AA9=""),"-",'HeuresFonctionEQ-ValAffich'!AA10-'HeuresFonctionEQ-ValAffich'!AA9)</f>
        <v>14</v>
      </c>
      <c r="AB8" s="147">
        <f>IF(OR('HeuresFonctionEQ-ValAffich'!AB10="",'HeuresFonctionEQ-ValAffich'!AB9=""),"-",'HeuresFonctionEQ-ValAffich'!AB10-'HeuresFonctionEQ-ValAffich'!AB9)</f>
        <v>2</v>
      </c>
      <c r="AC8" s="147">
        <f>IF(OR('HeuresFonctionEQ-ValAffich'!AC10="",'HeuresFonctionEQ-ValAffich'!AC9=""),"-",'HeuresFonctionEQ-ValAffich'!AC10-'HeuresFonctionEQ-ValAffich'!AC9)</f>
        <v>3</v>
      </c>
      <c r="AD8" s="147">
        <f>IF(OR('HeuresFonctionEQ-ValAffich'!AD10="",'HeuresFonctionEQ-ValAffich'!AD9=""),"-",'HeuresFonctionEQ-ValAffich'!AD10-'HeuresFonctionEQ-ValAffich'!AD9)</f>
        <v>24</v>
      </c>
      <c r="AE8" s="147">
        <f>IF(OR('HeuresFonctionEQ-ValAffich'!AE10="",'HeuresFonctionEQ-ValAffich'!AE9=""),"-",'HeuresFonctionEQ-ValAffich'!AE10-'HeuresFonctionEQ-ValAffich'!AE9)</f>
        <v>5</v>
      </c>
      <c r="AF8" s="147">
        <f>IF(OR('HeuresFonctionEQ-ValAffich'!AF10="",'HeuresFonctionEQ-ValAffich'!AF9=""),"-",'HeuresFonctionEQ-ValAffich'!AF10-'HeuresFonctionEQ-ValAffich'!AF9)</f>
        <v>5</v>
      </c>
      <c r="AG8" s="147">
        <f>IF(OR('HeuresFonctionEQ-ValAffich'!AG10="",'HeuresFonctionEQ-ValAffich'!AG9=""),"-",'HeuresFonctionEQ-ValAffich'!AG10-'HeuresFonctionEQ-ValAffich'!AG9)</f>
        <v>5</v>
      </c>
      <c r="AH8" s="147">
        <f>IF(OR('HeuresFonctionEQ-ValAffich'!AH10="",'HeuresFonctionEQ-ValAffich'!AH9=""),"-",'HeuresFonctionEQ-ValAffich'!AH10-'HeuresFonctionEQ-ValAffich'!AH9)</f>
        <v>5</v>
      </c>
      <c r="AI8" s="147">
        <f>IF(OR('HeuresFonctionEQ-ValAffich'!AI10="",'HeuresFonctionEQ-ValAffich'!AI9=""),"-",'HeuresFonctionEQ-ValAffich'!AI10-'HeuresFonctionEQ-ValAffich'!AI9)</f>
        <v>5</v>
      </c>
      <c r="AJ8" s="147">
        <f>IF(OR('HeuresFonctionEQ-ValAffich'!AJ10="",'HeuresFonctionEQ-ValAffich'!AJ9=""),"-",'HeuresFonctionEQ-ValAffich'!AJ10-'HeuresFonctionEQ-ValAffich'!AJ9)</f>
        <v>5</v>
      </c>
      <c r="AK8" s="147">
        <f>IF(OR('HeuresFonctionEQ-ValAffich'!AK10="",'HeuresFonctionEQ-ValAffich'!AK9=""),"-",'HeuresFonctionEQ-ValAffich'!AK10-'HeuresFonctionEQ-ValAffich'!AK9)</f>
        <v>5</v>
      </c>
      <c r="AL8" s="147">
        <f>IF(OR('HeuresFonctionEQ-ValAffich'!AL10="",'HeuresFonctionEQ-ValAffich'!AL9=""),"-",'HeuresFonctionEQ-ValAffich'!AL10-'HeuresFonctionEQ-ValAffich'!AL9)</f>
        <v>6</v>
      </c>
      <c r="AM8" s="147">
        <f>IF(OR('HeuresFonctionEQ-ValAffich'!AM10="",'HeuresFonctionEQ-ValAffich'!AM9=""),"-",'HeuresFonctionEQ-ValAffich'!AM10-'HeuresFonctionEQ-ValAffich'!AM9)</f>
        <v>3</v>
      </c>
      <c r="AN8" s="147">
        <f>IF(OR('HeuresFonctionEQ-ValAffich'!AN10="",'HeuresFonctionEQ-ValAffich'!AN9=""),"-",'HeuresFonctionEQ-ValAffich'!AN10-'HeuresFonctionEQ-ValAffich'!AN9)</f>
        <v>2</v>
      </c>
      <c r="AO8" s="147">
        <f>IF(OR('HeuresFonctionEQ-ValAffich'!AO10="",'HeuresFonctionEQ-ValAffich'!AO9=""),"-",'HeuresFonctionEQ-ValAffich'!AO10-'HeuresFonctionEQ-ValAffich'!AO9)</f>
        <v>5</v>
      </c>
      <c r="AP8" s="147">
        <f>IF(OR('HeuresFonctionEQ-ValAffich'!AP10="",'HeuresFonctionEQ-ValAffich'!AP9=""),"-",'HeuresFonctionEQ-ValAffich'!AP10-'HeuresFonctionEQ-ValAffich'!AP9)</f>
        <v>5</v>
      </c>
      <c r="AQ8" s="147">
        <f>IF(OR('HeuresFonctionEQ-ValAffich'!AQ10="",'HeuresFonctionEQ-ValAffich'!AQ9=""),"-",'HeuresFonctionEQ-ValAffich'!AQ10-'HeuresFonctionEQ-ValAffich'!AQ9)</f>
        <v>4</v>
      </c>
      <c r="AR8" s="147">
        <f>IF(OR('HeuresFonctionEQ-ValAffich'!AR10="",'HeuresFonctionEQ-ValAffich'!AR9=""),"-",'HeuresFonctionEQ-ValAffich'!AR10-'HeuresFonctionEQ-ValAffich'!AR9)</f>
        <v>4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>
        <f>IF(OR('HeuresFonctionEQ-ValAffich'!AZ11="",'HeuresFonctionEQ-ValAffich'!AZ10=""),"-",'HeuresFonctionEQ-ValAffich'!AZ11-'HeuresFonctionEQ-ValAffich'!AZ10)</f>
        <v>1862</v>
      </c>
      <c r="BA8" s="147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</v>
      </c>
      <c r="C9" s="147">
        <f>IF(OR('HeuresFonctionEQ-ValAffich'!C11="",'HeuresFonctionEQ-ValAffich'!C10=""),"-",'HeuresFonctionEQ-ValAffich'!C11-'HeuresFonctionEQ-ValAffich'!C10)</f>
        <v>0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0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10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24</v>
      </c>
      <c r="K9" s="147">
        <f>IF(OR('HeuresFonctionEQ-ValAffich'!K11="",'HeuresFonctionEQ-ValAffich'!K10=""),"-",'HeuresFonctionEQ-ValAffich'!K11-'HeuresFonctionEQ-ValAffich'!K10)</f>
        <v>0</v>
      </c>
      <c r="L9" s="147">
        <f>IF(OR('HeuresFonctionEQ-ValAffich'!L11="",'HeuresFonctionEQ-ValAffich'!L10=""),"-",'HeuresFonctionEQ-ValAffich'!L11-'HeuresFonctionEQ-ValAffich'!L10)</f>
        <v>0</v>
      </c>
      <c r="M9" s="147">
        <f>IF(OR('HeuresFonctionEQ-ValAffich'!M11="",'HeuresFonctionEQ-ValAffich'!M10=""),"-",'HeuresFonctionEQ-ValAffich'!M11-'HeuresFonctionEQ-ValAffich'!M10)</f>
        <v>24</v>
      </c>
      <c r="N9" s="185">
        <f>IF('HeuresFonctionEQ-ValAffich'!N11="","-",'HeuresFonctionEQ-ValAffich'!N11)</f>
        <v>0.47066199779510498</v>
      </c>
      <c r="O9" s="147">
        <f>IF(OR('HeuresFonctionEQ-ValAffich'!O11="",'HeuresFonctionEQ-ValAffich'!O10=""),"-",'HeuresFonctionEQ-ValAffich'!O11-'HeuresFonctionEQ-ValAffich'!O10)</f>
        <v>18</v>
      </c>
      <c r="P9" s="147">
        <f>IF(OR('HeuresFonctionEQ-ValAffich'!P11="",'HeuresFonctionEQ-ValAffich'!P10=""),"-",'HeuresFonctionEQ-ValAffich'!P11-'HeuresFonctionEQ-ValAffich'!P10)</f>
        <v>20</v>
      </c>
      <c r="Q9" s="147">
        <f>IF(OR('HeuresFonctionEQ-ValAffich'!Q11="",'HeuresFonctionEQ-ValAffich'!Q10=""),"-",'HeuresFonctionEQ-ValAffich'!Q11-'HeuresFonctionEQ-ValAffich'!Q10)</f>
        <v>20</v>
      </c>
      <c r="R9" s="147">
        <f>IF(OR('HeuresFonctionEQ-ValAffich'!R11="",'HeuresFonctionEQ-ValAffich'!R10=""),"-",'HeuresFonctionEQ-ValAffich'!R11-'HeuresFonctionEQ-ValAffich'!R10)</f>
        <v>8</v>
      </c>
      <c r="S9" s="147">
        <f>IF(OR('HeuresFonctionEQ-ValAffich'!S11="",'HeuresFonctionEQ-ValAffich'!S10=""),"-",'HeuresFonctionEQ-ValAffich'!S11-'HeuresFonctionEQ-ValAffich'!S10)</f>
        <v>12</v>
      </c>
      <c r="T9" s="147">
        <f>IF(OR('HeuresFonctionEQ-ValAffich'!T11="",'HeuresFonctionEQ-ValAffich'!T10=""),"-",'HeuresFonctionEQ-ValAffich'!T11-'HeuresFonctionEQ-ValAffich'!T10)</f>
        <v>24</v>
      </c>
      <c r="U9" s="147">
        <f>IF(OR('HeuresFonctionEQ-ValAffich'!U11="",'HeuresFonctionEQ-ValAffich'!U10=""),"-",'HeuresFonctionEQ-ValAffich'!U11-'HeuresFonctionEQ-ValAffich'!U10)</f>
        <v>0</v>
      </c>
      <c r="V9" s="185">
        <f>IF('HeuresFonctionEQ-ValAffich'!V11="","-",'HeuresFonctionEQ-ValAffich'!V11)</f>
        <v>0.47870269417762756</v>
      </c>
      <c r="W9" s="147">
        <f>IF(OR('HeuresFonctionEQ-ValAffich'!W11="",'HeuresFonctionEQ-ValAffich'!W10=""),"-",'HeuresFonctionEQ-ValAffich'!W11-'HeuresFonctionEQ-ValAffich'!W10)</f>
        <v>12</v>
      </c>
      <c r="X9" s="147">
        <f>IF(OR('HeuresFonctionEQ-ValAffich'!X11="",'HeuresFonctionEQ-ValAffich'!X10=""),"-",'HeuresFonctionEQ-ValAffich'!X11-'HeuresFonctionEQ-ValAffich'!X10)</f>
        <v>17</v>
      </c>
      <c r="Y9" s="147">
        <f>IF(OR('HeuresFonctionEQ-ValAffich'!Y11="",'HeuresFonctionEQ-ValAffich'!Y10=""),"-",'HeuresFonctionEQ-ValAffich'!Y11-'HeuresFonctionEQ-ValAffich'!Y10)</f>
        <v>0</v>
      </c>
      <c r="Z9" s="147">
        <f>IF(OR('HeuresFonctionEQ-ValAffich'!Z11="",'HeuresFonctionEQ-ValAffich'!Z10=""),"-",'HeuresFonctionEQ-ValAffich'!Z11-'HeuresFonctionEQ-ValAffich'!Z10)</f>
        <v>16</v>
      </c>
      <c r="AA9" s="147">
        <f>IF(OR('HeuresFonctionEQ-ValAffich'!AA11="",'HeuresFonctionEQ-ValAffich'!AA10=""),"-",'HeuresFonctionEQ-ValAffich'!AA11-'HeuresFonctionEQ-ValAffich'!AA10)</f>
        <v>14</v>
      </c>
      <c r="AB9" s="147">
        <f>IF(OR('HeuresFonctionEQ-ValAffich'!AB11="",'HeuresFonctionEQ-ValAffich'!AB10=""),"-",'HeuresFonctionEQ-ValAffich'!AB11-'HeuresFonctionEQ-ValAffich'!AB10)</f>
        <v>5</v>
      </c>
      <c r="AC9" s="147">
        <f>IF(OR('HeuresFonctionEQ-ValAffich'!AC11="",'HeuresFonctionEQ-ValAffich'!AC10=""),"-",'HeuresFonctionEQ-ValAffich'!AC11-'HeuresFonctionEQ-ValAffich'!AC10)</f>
        <v>0</v>
      </c>
      <c r="AD9" s="147">
        <f>IF(OR('HeuresFonctionEQ-ValAffich'!AD11="",'HeuresFonctionEQ-ValAffich'!AD10=""),"-",'HeuresFonctionEQ-ValAffich'!AD11-'HeuresFonctionEQ-ValAffich'!AD10)</f>
        <v>24</v>
      </c>
      <c r="AE9" s="147">
        <f>IF(OR('HeuresFonctionEQ-ValAffich'!AE11="",'HeuresFonctionEQ-ValAffich'!AE10=""),"-",'HeuresFonctionEQ-ValAffich'!AE11-'HeuresFonctionEQ-ValAffich'!AE10)</f>
        <v>3</v>
      </c>
      <c r="AF9" s="147">
        <f>IF(OR('HeuresFonctionEQ-ValAffich'!AF11="",'HeuresFonctionEQ-ValAffich'!AF10=""),"-",'HeuresFonctionEQ-ValAffich'!AF11-'HeuresFonctionEQ-ValAffich'!AF10)</f>
        <v>3</v>
      </c>
      <c r="AG9" s="147">
        <f>IF(OR('HeuresFonctionEQ-ValAffich'!AG11="",'HeuresFonctionEQ-ValAffich'!AG10=""),"-",'HeuresFonctionEQ-ValAffich'!AG11-'HeuresFonctionEQ-ValAffich'!AG10)</f>
        <v>3</v>
      </c>
      <c r="AH9" s="147">
        <f>IF(OR('HeuresFonctionEQ-ValAffich'!AH11="",'HeuresFonctionEQ-ValAffich'!AH10=""),"-",'HeuresFonctionEQ-ValAffich'!AH11-'HeuresFonctionEQ-ValAffich'!AH10)</f>
        <v>3</v>
      </c>
      <c r="AI9" s="147">
        <f>IF(OR('HeuresFonctionEQ-ValAffich'!AI11="",'HeuresFonctionEQ-ValAffich'!AI10=""),"-",'HeuresFonctionEQ-ValAffich'!AI11-'HeuresFonctionEQ-ValAffich'!AI10)</f>
        <v>4</v>
      </c>
      <c r="AJ9" s="147">
        <f>IF(OR('HeuresFonctionEQ-ValAffich'!AJ11="",'HeuresFonctionEQ-ValAffich'!AJ10=""),"-",'HeuresFonctionEQ-ValAffich'!AJ11-'HeuresFonctionEQ-ValAffich'!AJ10)</f>
        <v>4</v>
      </c>
      <c r="AK9" s="147">
        <f>IF(OR('HeuresFonctionEQ-ValAffich'!AK11="",'HeuresFonctionEQ-ValAffich'!AK10=""),"-",'HeuresFonctionEQ-ValAffich'!AK11-'HeuresFonctionEQ-ValAffich'!AK10)</f>
        <v>4</v>
      </c>
      <c r="AL9" s="147">
        <f>IF(OR('HeuresFonctionEQ-ValAffich'!AL11="",'HeuresFonctionEQ-ValAffich'!AL10=""),"-",'HeuresFonctionEQ-ValAffich'!AL11-'HeuresFonctionEQ-ValAffich'!AL10)</f>
        <v>3</v>
      </c>
      <c r="AM9" s="147">
        <f>IF(OR('HeuresFonctionEQ-ValAffich'!AM11="",'HeuresFonctionEQ-ValAffich'!AM10=""),"-",'HeuresFonctionEQ-ValAffich'!AM11-'HeuresFonctionEQ-ValAffich'!AM10)</f>
        <v>3</v>
      </c>
      <c r="AN9" s="147">
        <f>IF(OR('HeuresFonctionEQ-ValAffich'!AN11="",'HeuresFonctionEQ-ValAffich'!AN10=""),"-",'HeuresFonctionEQ-ValAffich'!AN11-'HeuresFonctionEQ-ValAffich'!AN10)</f>
        <v>1</v>
      </c>
      <c r="AO9" s="147">
        <f>IF(OR('HeuresFonctionEQ-ValAffich'!AO11="",'HeuresFonctionEQ-ValAffich'!AO10=""),"-",'HeuresFonctionEQ-ValAffich'!AO11-'HeuresFonctionEQ-ValAffich'!AO10)</f>
        <v>4</v>
      </c>
      <c r="AP9" s="147">
        <f>IF(OR('HeuresFonctionEQ-ValAffich'!AP11="",'HeuresFonctionEQ-ValAffich'!AP10=""),"-",'HeuresFonctionEQ-ValAffich'!AP11-'HeuresFonctionEQ-ValAffich'!AP10)</f>
        <v>4</v>
      </c>
      <c r="AQ9" s="147">
        <f>IF(OR('HeuresFonctionEQ-ValAffich'!AQ11="",'HeuresFonctionEQ-ValAffich'!AQ10=""),"-",'HeuresFonctionEQ-ValAffich'!AQ11-'HeuresFonctionEQ-ValAffich'!AQ10)</f>
        <v>5</v>
      </c>
      <c r="AR9" s="147">
        <f>IF(OR('HeuresFonctionEQ-ValAffich'!AR11="",'HeuresFonctionEQ-ValAffich'!AR10=""),"-",'HeuresFonctionEQ-ValAffich'!AR11-'HeuresFonctionEQ-ValAffich'!AR10)</f>
        <v>4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>
        <f>IF(OR('HeuresFonctionEQ-ValAffich'!AZ12="",'HeuresFonctionEQ-ValAffich'!AZ11=""),"-",'HeuresFonctionEQ-ValAffich'!AZ12-'HeuresFonctionEQ-ValAffich'!AZ11)</f>
        <v>1911</v>
      </c>
      <c r="BA9" s="147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1</v>
      </c>
      <c r="C10" s="147">
        <f>IF(OR('HeuresFonctionEQ-ValAffich'!C12="",'HeuresFonctionEQ-ValAffich'!C11=""),"-",'HeuresFonctionEQ-ValAffich'!C12-'HeuresFonctionEQ-ValAffich'!C11)</f>
        <v>1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1</v>
      </c>
      <c r="F10" s="147">
        <f>IF(OR('HeuresFonctionEQ-ValAffich'!F12="",'HeuresFonctionEQ-ValAffich'!F11=""),"-",'HeuresFonctionEQ-ValAffich'!F12-'HeuresFonctionEQ-ValAffich'!F11)</f>
        <v>0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10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24</v>
      </c>
      <c r="K10" s="147">
        <f>IF(OR('HeuresFonctionEQ-ValAffich'!K12="",'HeuresFonctionEQ-ValAffich'!K11=""),"-",'HeuresFonctionEQ-ValAffich'!K12-'HeuresFonctionEQ-ValAffich'!K11)</f>
        <v>0</v>
      </c>
      <c r="L10" s="147">
        <f>IF(OR('HeuresFonctionEQ-ValAffich'!L12="",'HeuresFonctionEQ-ValAffich'!L11=""),"-",'HeuresFonctionEQ-ValAffich'!L12-'HeuresFonctionEQ-ValAffich'!L11)</f>
        <v>0</v>
      </c>
      <c r="M10" s="147">
        <f>IF(OR('HeuresFonctionEQ-ValAffich'!M12="",'HeuresFonctionEQ-ValAffich'!M11=""),"-",'HeuresFonctionEQ-ValAffich'!M12-'HeuresFonctionEQ-ValAffich'!M11)</f>
        <v>24</v>
      </c>
      <c r="N10" s="185">
        <f>IF('HeuresFonctionEQ-ValAffich'!N12="","-",'HeuresFonctionEQ-ValAffich'!N12)</f>
        <v>0.47051289677619934</v>
      </c>
      <c r="O10" s="147">
        <f>IF(OR('HeuresFonctionEQ-ValAffich'!O12="",'HeuresFonctionEQ-ValAffich'!O11=""),"-",'HeuresFonctionEQ-ValAffich'!O12-'HeuresFonctionEQ-ValAffich'!O11)</f>
        <v>18</v>
      </c>
      <c r="P10" s="147">
        <f>IF(OR('HeuresFonctionEQ-ValAffich'!P12="",'HeuresFonctionEQ-ValAffich'!P11=""),"-",'HeuresFonctionEQ-ValAffich'!P12-'HeuresFonctionEQ-ValAffich'!P11)</f>
        <v>20</v>
      </c>
      <c r="Q10" s="147">
        <f>IF(OR('HeuresFonctionEQ-ValAffich'!Q12="",'HeuresFonctionEQ-ValAffich'!Q11=""),"-",'HeuresFonctionEQ-ValAffich'!Q12-'HeuresFonctionEQ-ValAffich'!Q11)</f>
        <v>20</v>
      </c>
      <c r="R10" s="147">
        <f>IF(OR('HeuresFonctionEQ-ValAffich'!R12="",'HeuresFonctionEQ-ValAffich'!R11=""),"-",'HeuresFonctionEQ-ValAffich'!R12-'HeuresFonctionEQ-ValAffich'!R11)</f>
        <v>8</v>
      </c>
      <c r="S10" s="147">
        <f>IF(OR('HeuresFonctionEQ-ValAffich'!S12="",'HeuresFonctionEQ-ValAffich'!S11=""),"-",'HeuresFonctionEQ-ValAffich'!S12-'HeuresFonctionEQ-ValAffich'!S11)</f>
        <v>6</v>
      </c>
      <c r="T10" s="147">
        <f>IF(OR('HeuresFonctionEQ-ValAffich'!T12="",'HeuresFonctionEQ-ValAffich'!T11=""),"-",'HeuresFonctionEQ-ValAffich'!T12-'HeuresFonctionEQ-ValAffich'!T11)</f>
        <v>24</v>
      </c>
      <c r="U10" s="147">
        <f>IF(OR('HeuresFonctionEQ-ValAffich'!U12="",'HeuresFonctionEQ-ValAffich'!U11=""),"-",'HeuresFonctionEQ-ValAffich'!U12-'HeuresFonctionEQ-ValAffich'!U11)</f>
        <v>0</v>
      </c>
      <c r="V10" s="185">
        <f>IF('HeuresFonctionEQ-ValAffich'!V12="","-",'HeuresFonctionEQ-ValAffich'!V12)</f>
        <v>0.47796410322189331</v>
      </c>
      <c r="W10" s="147">
        <f>IF(OR('HeuresFonctionEQ-ValAffich'!W12="",'HeuresFonctionEQ-ValAffich'!W11=""),"-",'HeuresFonctionEQ-ValAffich'!W12-'HeuresFonctionEQ-ValAffich'!W11)</f>
        <v>13</v>
      </c>
      <c r="X10" s="147">
        <f>IF(OR('HeuresFonctionEQ-ValAffich'!X12="",'HeuresFonctionEQ-ValAffich'!X11=""),"-",'HeuresFonctionEQ-ValAffich'!X12-'HeuresFonctionEQ-ValAffich'!X11)</f>
        <v>17</v>
      </c>
      <c r="Y10" s="147">
        <f>IF(OR('HeuresFonctionEQ-ValAffich'!Y12="",'HeuresFonctionEQ-ValAffich'!Y11=""),"-",'HeuresFonctionEQ-ValAffich'!Y12-'HeuresFonctionEQ-ValAffich'!Y11)</f>
        <v>0</v>
      </c>
      <c r="Z10" s="147">
        <f>IF(OR('HeuresFonctionEQ-ValAffich'!Z12="",'HeuresFonctionEQ-ValAffich'!Z11=""),"-",'HeuresFonctionEQ-ValAffich'!Z12-'HeuresFonctionEQ-ValAffich'!Z11)</f>
        <v>17</v>
      </c>
      <c r="AA10" s="147">
        <f>IF(OR('HeuresFonctionEQ-ValAffich'!AA12="",'HeuresFonctionEQ-ValAffich'!AA11=""),"-",'HeuresFonctionEQ-ValAffich'!AA12-'HeuresFonctionEQ-ValAffich'!AA11)</f>
        <v>14</v>
      </c>
      <c r="AB10" s="147">
        <f>IF(OR('HeuresFonctionEQ-ValAffich'!AB12="",'HeuresFonctionEQ-ValAffich'!AB11=""),"-",'HeuresFonctionEQ-ValAffich'!AB12-'HeuresFonctionEQ-ValAffich'!AB11)</f>
        <v>5</v>
      </c>
      <c r="AC10" s="147">
        <f>IF(OR('HeuresFonctionEQ-ValAffich'!AC12="",'HeuresFonctionEQ-ValAffich'!AC11=""),"-",'HeuresFonctionEQ-ValAffich'!AC12-'HeuresFonctionEQ-ValAffich'!AC11)</f>
        <v>0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5</v>
      </c>
      <c r="AF10" s="147">
        <f>IF(OR('HeuresFonctionEQ-ValAffich'!AF12="",'HeuresFonctionEQ-ValAffich'!AF11=""),"-",'HeuresFonctionEQ-ValAffich'!AF12-'HeuresFonctionEQ-ValAffich'!AF11)</f>
        <v>5</v>
      </c>
      <c r="AG10" s="147">
        <f>IF(OR('HeuresFonctionEQ-ValAffich'!AG12="",'HeuresFonctionEQ-ValAffich'!AG11=""),"-",'HeuresFonctionEQ-ValAffich'!AG12-'HeuresFonctionEQ-ValAffich'!AG11)</f>
        <v>5</v>
      </c>
      <c r="AH10" s="147">
        <f>IF(OR('HeuresFonctionEQ-ValAffich'!AH12="",'HeuresFonctionEQ-ValAffich'!AH11=""),"-",'HeuresFonctionEQ-ValAffich'!AH12-'HeuresFonctionEQ-ValAffich'!AH11)</f>
        <v>5</v>
      </c>
      <c r="AI10" s="147">
        <f>IF(OR('HeuresFonctionEQ-ValAffich'!AI12="",'HeuresFonctionEQ-ValAffich'!AI11=""),"-",'HeuresFonctionEQ-ValAffich'!AI12-'HeuresFonctionEQ-ValAffich'!AI11)</f>
        <v>5</v>
      </c>
      <c r="AJ10" s="147">
        <f>IF(OR('HeuresFonctionEQ-ValAffich'!AJ12="",'HeuresFonctionEQ-ValAffich'!AJ11=""),"-",'HeuresFonctionEQ-ValAffich'!AJ12-'HeuresFonctionEQ-ValAffich'!AJ11)</f>
        <v>4</v>
      </c>
      <c r="AK10" s="147">
        <f>IF(OR('HeuresFonctionEQ-ValAffich'!AK12="",'HeuresFonctionEQ-ValAffich'!AK11=""),"-",'HeuresFonctionEQ-ValAffich'!AK12-'HeuresFonctionEQ-ValAffich'!AK11)</f>
        <v>5</v>
      </c>
      <c r="AL10" s="147">
        <f>IF(OR('HeuresFonctionEQ-ValAffich'!AL12="",'HeuresFonctionEQ-ValAffich'!AL11=""),"-",'HeuresFonctionEQ-ValAffich'!AL12-'HeuresFonctionEQ-ValAffich'!AL11)</f>
        <v>5</v>
      </c>
      <c r="AM10" s="147">
        <f>IF(OR('HeuresFonctionEQ-ValAffich'!AM12="",'HeuresFonctionEQ-ValAffich'!AM11=""),"-",'HeuresFonctionEQ-ValAffich'!AM12-'HeuresFonctionEQ-ValAffich'!AM11)</f>
        <v>2</v>
      </c>
      <c r="AN10" s="147">
        <f>IF(OR('HeuresFonctionEQ-ValAffich'!AN12="",'HeuresFonctionEQ-ValAffich'!AN11=""),"-",'HeuresFonctionEQ-ValAffich'!AN12-'HeuresFonctionEQ-ValAffich'!AN11)</f>
        <v>2</v>
      </c>
      <c r="AO10" s="147">
        <f>IF(OR('HeuresFonctionEQ-ValAffich'!AO12="",'HeuresFonctionEQ-ValAffich'!AO11=""),"-",'HeuresFonctionEQ-ValAffich'!AO12-'HeuresFonctionEQ-ValAffich'!AO11)</f>
        <v>6</v>
      </c>
      <c r="AP10" s="147">
        <f>IF(OR('HeuresFonctionEQ-ValAffich'!AP12="",'HeuresFonctionEQ-ValAffich'!AP11=""),"-",'HeuresFonctionEQ-ValAffich'!AP12-'HeuresFonctionEQ-ValAffich'!AP11)</f>
        <v>6</v>
      </c>
      <c r="AQ10" s="147">
        <f>IF(OR('HeuresFonctionEQ-ValAffich'!AQ12="",'HeuresFonctionEQ-ValAffich'!AQ11=""),"-",'HeuresFonctionEQ-ValAffich'!AQ12-'HeuresFonctionEQ-ValAffich'!AQ11)</f>
        <v>4</v>
      </c>
      <c r="AR10" s="147">
        <f>IF(OR('HeuresFonctionEQ-ValAffich'!AR12="",'HeuresFonctionEQ-ValAffich'!AR11=""),"-",'HeuresFonctionEQ-ValAffich'!AR12-'HeuresFonctionEQ-ValAffich'!AR11)</f>
        <v>5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0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>
        <f>IF(OR('HeuresFonctionEQ-ValAffich'!AZ13="",'HeuresFonctionEQ-ValAffich'!AZ12=""),"-",'HeuresFonctionEQ-ValAffich'!AZ13-'HeuresFonctionEQ-ValAffich'!AZ12)</f>
        <v>1859</v>
      </c>
      <c r="BA10" s="147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1</v>
      </c>
      <c r="C11" s="147">
        <f>IF(OR('HeuresFonctionEQ-ValAffich'!C13="",'HeuresFonctionEQ-ValAffich'!C12=""),"-",'HeuresFonctionEQ-ValAffich'!C13-'HeuresFonctionEQ-ValAffich'!C12)</f>
        <v>1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0</v>
      </c>
      <c r="F11" s="147">
        <f>IF(OR('HeuresFonctionEQ-ValAffich'!F13="",'HeuresFonctionEQ-ValAffich'!F12=""),"-",'HeuresFonctionEQ-ValAffich'!F13-'HeuresFonctionEQ-ValAffich'!F12)</f>
        <v>0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8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24</v>
      </c>
      <c r="K11" s="147">
        <f>IF(OR('HeuresFonctionEQ-ValAffich'!K13="",'HeuresFonctionEQ-ValAffich'!K12=""),"-",'HeuresFonctionEQ-ValAffich'!K13-'HeuresFonctionEQ-ValAffich'!K12)</f>
        <v>0</v>
      </c>
      <c r="L11" s="147">
        <f>IF(OR('HeuresFonctionEQ-ValAffich'!L13="",'HeuresFonctionEQ-ValAffich'!L12=""),"-",'HeuresFonctionEQ-ValAffich'!L13-'HeuresFonctionEQ-ValAffich'!L12)</f>
        <v>0</v>
      </c>
      <c r="M11" s="147">
        <f>IF(OR('HeuresFonctionEQ-ValAffich'!M13="",'HeuresFonctionEQ-ValAffich'!M12=""),"-",'HeuresFonctionEQ-ValAffich'!M13-'HeuresFonctionEQ-ValAffich'!M12)</f>
        <v>24</v>
      </c>
      <c r="N11" s="185">
        <f>IF('HeuresFonctionEQ-ValAffich'!N13="","-",'HeuresFonctionEQ-ValAffich'!N13)</f>
        <v>0.47018828988075256</v>
      </c>
      <c r="O11" s="147">
        <f>IF(OR('HeuresFonctionEQ-ValAffich'!O13="",'HeuresFonctionEQ-ValAffich'!O12=""),"-",'HeuresFonctionEQ-ValAffich'!O13-'HeuresFonctionEQ-ValAffich'!O12)</f>
        <v>17</v>
      </c>
      <c r="P11" s="147">
        <f>IF(OR('HeuresFonctionEQ-ValAffich'!P13="",'HeuresFonctionEQ-ValAffich'!P12=""),"-",'HeuresFonctionEQ-ValAffich'!P13-'HeuresFonctionEQ-ValAffich'!P12)</f>
        <v>20</v>
      </c>
      <c r="Q11" s="147">
        <f>IF(OR('HeuresFonctionEQ-ValAffich'!Q13="",'HeuresFonctionEQ-ValAffich'!Q12=""),"-",'HeuresFonctionEQ-ValAffich'!Q13-'HeuresFonctionEQ-ValAffich'!Q12)</f>
        <v>20</v>
      </c>
      <c r="R11" s="147">
        <f>IF(OR('HeuresFonctionEQ-ValAffich'!R13="",'HeuresFonctionEQ-ValAffich'!R12=""),"-",'HeuresFonctionEQ-ValAffich'!R13-'HeuresFonctionEQ-ValAffich'!R12)</f>
        <v>8</v>
      </c>
      <c r="S11" s="147">
        <f>IF(OR('HeuresFonctionEQ-ValAffich'!S13="",'HeuresFonctionEQ-ValAffich'!S12=""),"-",'HeuresFonctionEQ-ValAffich'!S13-'HeuresFonctionEQ-ValAffich'!S12)</f>
        <v>13</v>
      </c>
      <c r="T11" s="147">
        <f>IF(OR('HeuresFonctionEQ-ValAffich'!T13="",'HeuresFonctionEQ-ValAffich'!T12=""),"-",'HeuresFonctionEQ-ValAffich'!T13-'HeuresFonctionEQ-ValAffich'!T12)</f>
        <v>24</v>
      </c>
      <c r="U11" s="147">
        <f>IF(OR('HeuresFonctionEQ-ValAffich'!U13="",'HeuresFonctionEQ-ValAffich'!U12=""),"-",'HeuresFonctionEQ-ValAffich'!U13-'HeuresFonctionEQ-ValAffich'!U12)</f>
        <v>0</v>
      </c>
      <c r="V11" s="185">
        <f>IF('HeuresFonctionEQ-ValAffich'!V13="","-",'HeuresFonctionEQ-ValAffich'!V13)</f>
        <v>0.47757750749588013</v>
      </c>
      <c r="W11" s="147">
        <f>IF(OR('HeuresFonctionEQ-ValAffich'!W13="",'HeuresFonctionEQ-ValAffich'!W12=""),"-",'HeuresFonctionEQ-ValAffich'!W13-'HeuresFonctionEQ-ValAffich'!W12)</f>
        <v>13</v>
      </c>
      <c r="X11" s="147">
        <f>IF(OR('HeuresFonctionEQ-ValAffich'!X13="",'HeuresFonctionEQ-ValAffich'!X12=""),"-",'HeuresFonctionEQ-ValAffich'!X13-'HeuresFonctionEQ-ValAffich'!X12)</f>
        <v>17</v>
      </c>
      <c r="Y11" s="147">
        <f>IF(OR('HeuresFonctionEQ-ValAffich'!Y13="",'HeuresFonctionEQ-ValAffich'!Y12=""),"-",'HeuresFonctionEQ-ValAffich'!Y13-'HeuresFonctionEQ-ValAffich'!Y12)</f>
        <v>0</v>
      </c>
      <c r="Z11" s="147">
        <f>IF(OR('HeuresFonctionEQ-ValAffich'!Z13="",'HeuresFonctionEQ-ValAffich'!Z12=""),"-",'HeuresFonctionEQ-ValAffich'!Z13-'HeuresFonctionEQ-ValAffich'!Z12)</f>
        <v>17</v>
      </c>
      <c r="AA11" s="147">
        <f>IF(OR('HeuresFonctionEQ-ValAffich'!AA13="",'HeuresFonctionEQ-ValAffich'!AA12=""),"-",'HeuresFonctionEQ-ValAffich'!AA13-'HeuresFonctionEQ-ValAffich'!AA12)</f>
        <v>14</v>
      </c>
      <c r="AB11" s="147">
        <f>IF(OR('HeuresFonctionEQ-ValAffich'!AB13="",'HeuresFonctionEQ-ValAffich'!AB12=""),"-",'HeuresFonctionEQ-ValAffich'!AB13-'HeuresFonctionEQ-ValAffich'!AB12)</f>
        <v>5</v>
      </c>
      <c r="AC11" s="147">
        <f>IF(OR('HeuresFonctionEQ-ValAffich'!AC13="",'HeuresFonctionEQ-ValAffich'!AC12=""),"-",'HeuresFonctionEQ-ValAffich'!AC13-'HeuresFonctionEQ-ValAffich'!AC12)</f>
        <v>0</v>
      </c>
      <c r="AD11" s="147">
        <f>IF(OR('HeuresFonctionEQ-ValAffich'!AD13="",'HeuresFonctionEQ-ValAffich'!AD12=""),"-",'HeuresFonctionEQ-ValAffich'!AD13-'HeuresFonctionEQ-ValAffich'!AD12)</f>
        <v>24</v>
      </c>
      <c r="AE11" s="147">
        <f>IF(OR('HeuresFonctionEQ-ValAffich'!AE13="",'HeuresFonctionEQ-ValAffich'!AE12=""),"-",'HeuresFonctionEQ-ValAffich'!AE13-'HeuresFonctionEQ-ValAffich'!AE12)</f>
        <v>0</v>
      </c>
      <c r="AF11" s="147">
        <f>IF(OR('HeuresFonctionEQ-ValAffich'!AF13="",'HeuresFonctionEQ-ValAffich'!AF12=""),"-",'HeuresFonctionEQ-ValAffich'!AF13-'HeuresFonctionEQ-ValAffich'!AF12)</f>
        <v>0</v>
      </c>
      <c r="AG11" s="147">
        <f>IF(OR('HeuresFonctionEQ-ValAffich'!AG13="",'HeuresFonctionEQ-ValAffich'!AG12=""),"-",'HeuresFonctionEQ-ValAffich'!AG13-'HeuresFonctionEQ-ValAffich'!AG12)</f>
        <v>0</v>
      </c>
      <c r="AH11" s="147">
        <f>IF(OR('HeuresFonctionEQ-ValAffich'!AH13="",'HeuresFonctionEQ-ValAffich'!AH12=""),"-",'HeuresFonctionEQ-ValAffich'!AH13-'HeuresFonctionEQ-ValAffich'!AH12)</f>
        <v>0</v>
      </c>
      <c r="AI11" s="147">
        <f>IF(OR('HeuresFonctionEQ-ValAffich'!AI13="",'HeuresFonctionEQ-ValAffich'!AI12=""),"-",'HeuresFonctionEQ-ValAffich'!AI13-'HeuresFonctionEQ-ValAffich'!AI12)</f>
        <v>0</v>
      </c>
      <c r="AJ11" s="147">
        <f>IF(OR('HeuresFonctionEQ-ValAffich'!AJ13="",'HeuresFonctionEQ-ValAffich'!AJ12=""),"-",'HeuresFonctionEQ-ValAffich'!AJ13-'HeuresFonctionEQ-ValAffich'!AJ12)</f>
        <v>0</v>
      </c>
      <c r="AK11" s="147">
        <f>IF(OR('HeuresFonctionEQ-ValAffich'!AK13="",'HeuresFonctionEQ-ValAffich'!AK12=""),"-",'HeuresFonctionEQ-ValAffich'!AK13-'HeuresFonctionEQ-ValAffich'!AK12)</f>
        <v>0</v>
      </c>
      <c r="AL11" s="147">
        <f>IF(OR('HeuresFonctionEQ-ValAffich'!AL13="",'HeuresFonctionEQ-ValAffich'!AL12=""),"-",'HeuresFonctionEQ-ValAffich'!AL13-'HeuresFonctionEQ-ValAffich'!AL12)</f>
        <v>0</v>
      </c>
      <c r="AM11" s="147">
        <f>IF(OR('HeuresFonctionEQ-ValAffich'!AM13="",'HeuresFonctionEQ-ValAffich'!AM12=""),"-",'HeuresFonctionEQ-ValAffich'!AM13-'HeuresFonctionEQ-ValAffich'!AM12)</f>
        <v>0</v>
      </c>
      <c r="AN11" s="147">
        <f>IF(OR('HeuresFonctionEQ-ValAffich'!AN13="",'HeuresFonctionEQ-ValAffich'!AN12=""),"-",'HeuresFonctionEQ-ValAffich'!AN13-'HeuresFonctionEQ-ValAffich'!AN12)</f>
        <v>0</v>
      </c>
      <c r="AO11" s="147">
        <f>IF(OR('HeuresFonctionEQ-ValAffich'!AO13="",'HeuresFonctionEQ-ValAffich'!AO12=""),"-",'HeuresFonctionEQ-ValAffich'!AO13-'HeuresFonctionEQ-ValAffich'!AO12)</f>
        <v>0</v>
      </c>
      <c r="AP11" s="147">
        <f>IF(OR('HeuresFonctionEQ-ValAffich'!AP13="",'HeuresFonctionEQ-ValAffich'!AP12=""),"-",'HeuresFonctionEQ-ValAffich'!AP13-'HeuresFonctionEQ-ValAffich'!AP12)</f>
        <v>0</v>
      </c>
      <c r="AQ11" s="147">
        <f>IF(OR('HeuresFonctionEQ-ValAffich'!AQ13="",'HeuresFonctionEQ-ValAffich'!AQ12=""),"-",'HeuresFonctionEQ-ValAffich'!AQ13-'HeuresFonctionEQ-ValAffich'!AQ12)</f>
        <v>4</v>
      </c>
      <c r="AR11" s="147">
        <f>IF(OR('HeuresFonctionEQ-ValAffich'!AR13="",'HeuresFonctionEQ-ValAffich'!AR12=""),"-",'HeuresFonctionEQ-ValAffich'!AR13-'HeuresFonctionEQ-ValAffich'!AR12)</f>
        <v>3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0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>
        <f>IF(OR('HeuresFonctionEQ-ValAffich'!AZ14="",'HeuresFonctionEQ-ValAffich'!AZ13=""),"-",'HeuresFonctionEQ-ValAffich'!AZ14-'HeuresFonctionEQ-ValAffich'!AZ13)</f>
        <v>1769</v>
      </c>
      <c r="BA11" s="147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1</v>
      </c>
      <c r="C12" s="147">
        <f>IF(OR('HeuresFonctionEQ-ValAffich'!C14="",'HeuresFonctionEQ-ValAffich'!C13=""),"-",'HeuresFonctionEQ-ValAffich'!C14-'HeuresFonctionEQ-ValAffich'!C13)</f>
        <v>1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0</v>
      </c>
      <c r="F12" s="147">
        <f>IF(OR('HeuresFonctionEQ-ValAffich'!F14="",'HeuresFonctionEQ-ValAffich'!F13=""),"-",'HeuresFonctionEQ-ValAffich'!F14-'HeuresFonctionEQ-ValAffich'!F13)</f>
        <v>1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6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24</v>
      </c>
      <c r="K12" s="147">
        <f>IF(OR('HeuresFonctionEQ-ValAffich'!K14="",'HeuresFonctionEQ-ValAffich'!K13=""),"-",'HeuresFonctionEQ-ValAffich'!K14-'HeuresFonctionEQ-ValAffich'!K13)</f>
        <v>0</v>
      </c>
      <c r="L12" s="147">
        <f>IF(OR('HeuresFonctionEQ-ValAffich'!L14="",'HeuresFonctionEQ-ValAffich'!L13=""),"-",'HeuresFonctionEQ-ValAffich'!L14-'HeuresFonctionEQ-ValAffich'!L13)</f>
        <v>0</v>
      </c>
      <c r="M12" s="147">
        <f>IF(OR('HeuresFonctionEQ-ValAffich'!M14="",'HeuresFonctionEQ-ValAffich'!M13=""),"-",'HeuresFonctionEQ-ValAffich'!M14-'HeuresFonctionEQ-ValAffich'!M13)</f>
        <v>24</v>
      </c>
      <c r="N12" s="185">
        <f>IF('HeuresFonctionEQ-ValAffich'!N14="","-",'HeuresFonctionEQ-ValAffich'!N14)</f>
        <v>0.47023460268974304</v>
      </c>
      <c r="O12" s="147">
        <f>IF(OR('HeuresFonctionEQ-ValAffich'!O14="",'HeuresFonctionEQ-ValAffich'!O13=""),"-",'HeuresFonctionEQ-ValAffich'!O14-'HeuresFonctionEQ-ValAffich'!O13)</f>
        <v>18</v>
      </c>
      <c r="P12" s="147">
        <f>IF(OR('HeuresFonctionEQ-ValAffich'!P14="",'HeuresFonctionEQ-ValAffich'!P13=""),"-",'HeuresFonctionEQ-ValAffich'!P14-'HeuresFonctionEQ-ValAffich'!P13)</f>
        <v>20</v>
      </c>
      <c r="Q12" s="147">
        <f>IF(OR('HeuresFonctionEQ-ValAffich'!Q14="",'HeuresFonctionEQ-ValAffich'!Q13=""),"-",'HeuresFonctionEQ-ValAffich'!Q14-'HeuresFonctionEQ-ValAffich'!Q13)</f>
        <v>20</v>
      </c>
      <c r="R12" s="147">
        <f>IF(OR('HeuresFonctionEQ-ValAffich'!R14="",'HeuresFonctionEQ-ValAffich'!R13=""),"-",'HeuresFonctionEQ-ValAffich'!R14-'HeuresFonctionEQ-ValAffich'!R13)</f>
        <v>11</v>
      </c>
      <c r="S12" s="147">
        <f>IF(OR('HeuresFonctionEQ-ValAffich'!S14="",'HeuresFonctionEQ-ValAffich'!S13=""),"-",'HeuresFonctionEQ-ValAffich'!S14-'HeuresFonctionEQ-ValAffich'!S13)</f>
        <v>13</v>
      </c>
      <c r="T12" s="147">
        <f>IF(OR('HeuresFonctionEQ-ValAffich'!T14="",'HeuresFonctionEQ-ValAffich'!T13=""),"-",'HeuresFonctionEQ-ValAffich'!T14-'HeuresFonctionEQ-ValAffich'!T13)</f>
        <v>24</v>
      </c>
      <c r="U12" s="147">
        <f>IF(OR('HeuresFonctionEQ-ValAffich'!U14="",'HeuresFonctionEQ-ValAffich'!U13=""),"-",'HeuresFonctionEQ-ValAffich'!U14-'HeuresFonctionEQ-ValAffich'!U13)</f>
        <v>0</v>
      </c>
      <c r="V12" s="185">
        <f>IF('HeuresFonctionEQ-ValAffich'!V14="","-",'HeuresFonctionEQ-ValAffich'!V14)</f>
        <v>0.47825959324836731</v>
      </c>
      <c r="W12" s="147">
        <f>IF(OR('HeuresFonctionEQ-ValAffich'!W14="",'HeuresFonctionEQ-ValAffich'!W13=""),"-",'HeuresFonctionEQ-ValAffich'!W14-'HeuresFonctionEQ-ValAffich'!W13)</f>
        <v>12</v>
      </c>
      <c r="X12" s="147">
        <f>IF(OR('HeuresFonctionEQ-ValAffich'!X14="",'HeuresFonctionEQ-ValAffich'!X13=""),"-",'HeuresFonctionEQ-ValAffich'!X14-'HeuresFonctionEQ-ValAffich'!X13)</f>
        <v>17</v>
      </c>
      <c r="Y12" s="147">
        <f>IF(OR('HeuresFonctionEQ-ValAffich'!Y14="",'HeuresFonctionEQ-ValAffich'!Y13=""),"-",'HeuresFonctionEQ-ValAffich'!Y14-'HeuresFonctionEQ-ValAffich'!Y13)</f>
        <v>0</v>
      </c>
      <c r="Z12" s="147">
        <f>IF(OR('HeuresFonctionEQ-ValAffich'!Z14="",'HeuresFonctionEQ-ValAffich'!Z13=""),"-",'HeuresFonctionEQ-ValAffich'!Z14-'HeuresFonctionEQ-ValAffich'!Z13)</f>
        <v>16</v>
      </c>
      <c r="AA12" s="147">
        <f>IF(OR('HeuresFonctionEQ-ValAffich'!AA14="",'HeuresFonctionEQ-ValAffich'!AA13=""),"-",'HeuresFonctionEQ-ValAffich'!AA14-'HeuresFonctionEQ-ValAffich'!AA13)</f>
        <v>17</v>
      </c>
      <c r="AB12" s="147">
        <f>IF(OR('HeuresFonctionEQ-ValAffich'!AB14="",'HeuresFonctionEQ-ValAffich'!AB13=""),"-",'HeuresFonctionEQ-ValAffich'!AB14-'HeuresFonctionEQ-ValAffich'!AB13)</f>
        <v>5</v>
      </c>
      <c r="AC12" s="147">
        <f>IF(OR('HeuresFonctionEQ-ValAffich'!AC14="",'HeuresFonctionEQ-ValAffich'!AC13=""),"-",'HeuresFonctionEQ-ValAffich'!AC14-'HeuresFonctionEQ-ValAffich'!AC13)</f>
        <v>0</v>
      </c>
      <c r="AD12" s="147">
        <f>IF(OR('HeuresFonctionEQ-ValAffich'!AD14="",'HeuresFonctionEQ-ValAffich'!AD13=""),"-",'HeuresFonctionEQ-ValAffich'!AD14-'HeuresFonctionEQ-ValAffich'!AD13)</f>
        <v>24</v>
      </c>
      <c r="AE12" s="147">
        <f>IF(OR('HeuresFonctionEQ-ValAffich'!AE14="",'HeuresFonctionEQ-ValAffich'!AE13=""),"-",'HeuresFonctionEQ-ValAffich'!AE14-'HeuresFonctionEQ-ValAffich'!AE13)</f>
        <v>0</v>
      </c>
      <c r="AF12" s="147">
        <f>IF(OR('HeuresFonctionEQ-ValAffich'!AF14="",'HeuresFonctionEQ-ValAffich'!AF13=""),"-",'HeuresFonctionEQ-ValAffich'!AF14-'HeuresFonctionEQ-ValAffich'!AF13)</f>
        <v>0</v>
      </c>
      <c r="AG12" s="147">
        <f>IF(OR('HeuresFonctionEQ-ValAffich'!AG14="",'HeuresFonctionEQ-ValAffich'!AG13=""),"-",'HeuresFonctionEQ-ValAffich'!AG14-'HeuresFonctionEQ-ValAffich'!AG13)</f>
        <v>0</v>
      </c>
      <c r="AH12" s="147">
        <f>IF(OR('HeuresFonctionEQ-ValAffich'!AH14="",'HeuresFonctionEQ-ValAffich'!AH13=""),"-",'HeuresFonctionEQ-ValAffich'!AH14-'HeuresFonctionEQ-ValAffich'!AH13)</f>
        <v>0</v>
      </c>
      <c r="AI12" s="147">
        <f>IF(OR('HeuresFonctionEQ-ValAffich'!AI14="",'HeuresFonctionEQ-ValAffich'!AI13=""),"-",'HeuresFonctionEQ-ValAffich'!AI14-'HeuresFonctionEQ-ValAffich'!AI13)</f>
        <v>0</v>
      </c>
      <c r="AJ12" s="147">
        <f>IF(OR('HeuresFonctionEQ-ValAffich'!AJ14="",'HeuresFonctionEQ-ValAffich'!AJ13=""),"-",'HeuresFonctionEQ-ValAffich'!AJ14-'HeuresFonctionEQ-ValAffich'!AJ13)</f>
        <v>0</v>
      </c>
      <c r="AK12" s="147">
        <f>IF(OR('HeuresFonctionEQ-ValAffich'!AK14="",'HeuresFonctionEQ-ValAffich'!AK13=""),"-",'HeuresFonctionEQ-ValAffich'!AK14-'HeuresFonctionEQ-ValAffich'!AK13)</f>
        <v>0</v>
      </c>
      <c r="AL12" s="147">
        <f>IF(OR('HeuresFonctionEQ-ValAffich'!AL14="",'HeuresFonctionEQ-ValAffich'!AL13=""),"-",'HeuresFonctionEQ-ValAffich'!AL14-'HeuresFonctionEQ-ValAffich'!AL13)</f>
        <v>0</v>
      </c>
      <c r="AM12" s="147">
        <f>IF(OR('HeuresFonctionEQ-ValAffich'!AM14="",'HeuresFonctionEQ-ValAffich'!AM13=""),"-",'HeuresFonctionEQ-ValAffich'!AM14-'HeuresFonctionEQ-ValAffich'!AM13)</f>
        <v>0</v>
      </c>
      <c r="AN12" s="147">
        <f>IF(OR('HeuresFonctionEQ-ValAffich'!AN14="",'HeuresFonctionEQ-ValAffich'!AN13=""),"-",'HeuresFonctionEQ-ValAffich'!AN14-'HeuresFonctionEQ-ValAffich'!AN13)</f>
        <v>0</v>
      </c>
      <c r="AO12" s="147">
        <f>IF(OR('HeuresFonctionEQ-ValAffich'!AO14="",'HeuresFonctionEQ-ValAffich'!AO13=""),"-",'HeuresFonctionEQ-ValAffich'!AO14-'HeuresFonctionEQ-ValAffich'!AO13)</f>
        <v>0</v>
      </c>
      <c r="AP12" s="147">
        <f>IF(OR('HeuresFonctionEQ-ValAffich'!AP14="",'HeuresFonctionEQ-ValAffich'!AP13=""),"-",'HeuresFonctionEQ-ValAffich'!AP14-'HeuresFonctionEQ-ValAffich'!AP13)</f>
        <v>0</v>
      </c>
      <c r="AQ12" s="147">
        <f>IF(OR('HeuresFonctionEQ-ValAffich'!AQ14="",'HeuresFonctionEQ-ValAffich'!AQ13=""),"-",'HeuresFonctionEQ-ValAffich'!AQ14-'HeuresFonctionEQ-ValAffich'!AQ13)</f>
        <v>1</v>
      </c>
      <c r="AR12" s="147">
        <f>IF(OR('HeuresFonctionEQ-ValAffich'!AR14="",'HeuresFonctionEQ-ValAffich'!AR13=""),"-",'HeuresFonctionEQ-ValAffich'!AR14-'HeuresFonctionEQ-ValAffich'!AR13)</f>
        <v>2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0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>
        <f>IF(OR('HeuresFonctionEQ-ValAffich'!AZ15="",'HeuresFonctionEQ-ValAffich'!AZ14=""),"-",'HeuresFonctionEQ-ValAffich'!AZ15-'HeuresFonctionEQ-ValAffich'!AZ14)</f>
        <v>1770</v>
      </c>
      <c r="BA12" s="147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1</v>
      </c>
      <c r="C13" s="147">
        <f>IF(OR('HeuresFonctionEQ-ValAffich'!C15="",'HeuresFonctionEQ-ValAffich'!C14=""),"-",'HeuresFonctionEQ-ValAffich'!C15-'HeuresFonctionEQ-ValAffich'!C14)</f>
        <v>0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0</v>
      </c>
      <c r="F13" s="147">
        <f>IF(OR('HeuresFonctionEQ-ValAffich'!F15="",'HeuresFonctionEQ-ValAffich'!F14=""),"-",'HeuresFonctionEQ-ValAffich'!F15-'HeuresFonctionEQ-ValAffich'!F14)</f>
        <v>1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6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24</v>
      </c>
      <c r="K13" s="147">
        <f>IF(OR('HeuresFonctionEQ-ValAffich'!K15="",'HeuresFonctionEQ-ValAffich'!K14=""),"-",'HeuresFonctionEQ-ValAffich'!K15-'HeuresFonctionEQ-ValAffich'!K14)</f>
        <v>0</v>
      </c>
      <c r="L13" s="147">
        <f>IF(OR('HeuresFonctionEQ-ValAffich'!L15="",'HeuresFonctionEQ-ValAffich'!L14=""),"-",'HeuresFonctionEQ-ValAffich'!L15-'HeuresFonctionEQ-ValAffich'!L14)</f>
        <v>0</v>
      </c>
      <c r="M13" s="147">
        <f>IF(OR('HeuresFonctionEQ-ValAffich'!M15="",'HeuresFonctionEQ-ValAffich'!M14=""),"-",'HeuresFonctionEQ-ValAffich'!M15-'HeuresFonctionEQ-ValAffich'!M14)</f>
        <v>24</v>
      </c>
      <c r="N13" s="185">
        <f>IF('HeuresFonctionEQ-ValAffich'!N15="","-",'HeuresFonctionEQ-ValAffich'!N15)</f>
        <v>0.47123768925666809</v>
      </c>
      <c r="O13" s="147">
        <f>IF(OR('HeuresFonctionEQ-ValAffich'!O15="",'HeuresFonctionEQ-ValAffich'!O14=""),"-",'HeuresFonctionEQ-ValAffich'!O15-'HeuresFonctionEQ-ValAffich'!O14)</f>
        <v>17</v>
      </c>
      <c r="P13" s="147">
        <f>IF(OR('HeuresFonctionEQ-ValAffich'!P15="",'HeuresFonctionEQ-ValAffich'!P14=""),"-",'HeuresFonctionEQ-ValAffich'!P15-'HeuresFonctionEQ-ValAffich'!P14)</f>
        <v>20</v>
      </c>
      <c r="Q13" s="147">
        <f>IF(OR('HeuresFonctionEQ-ValAffich'!Q15="",'HeuresFonctionEQ-ValAffich'!Q14=""),"-",'HeuresFonctionEQ-ValAffich'!Q15-'HeuresFonctionEQ-ValAffich'!Q14)</f>
        <v>20</v>
      </c>
      <c r="R13" s="147">
        <f>IF(OR('HeuresFonctionEQ-ValAffich'!R15="",'HeuresFonctionEQ-ValAffich'!R14=""),"-",'HeuresFonctionEQ-ValAffich'!R15-'HeuresFonctionEQ-ValAffich'!R14)</f>
        <v>8</v>
      </c>
      <c r="S13" s="147">
        <f>IF(OR('HeuresFonctionEQ-ValAffich'!S15="",'HeuresFonctionEQ-ValAffich'!S14=""),"-",'HeuresFonctionEQ-ValAffich'!S15-'HeuresFonctionEQ-ValAffich'!S14)</f>
        <v>8</v>
      </c>
      <c r="T13" s="147">
        <f>IF(OR('HeuresFonctionEQ-ValAffich'!T15="",'HeuresFonctionEQ-ValAffich'!T14=""),"-",'HeuresFonctionEQ-ValAffich'!T15-'HeuresFonctionEQ-ValAffich'!T14)</f>
        <v>24</v>
      </c>
      <c r="U13" s="147">
        <f>IF(OR('HeuresFonctionEQ-ValAffich'!U15="",'HeuresFonctionEQ-ValAffich'!U14=""),"-",'HeuresFonctionEQ-ValAffich'!U15-'HeuresFonctionEQ-ValAffich'!U14)</f>
        <v>0</v>
      </c>
      <c r="V13" s="185">
        <f>IF('HeuresFonctionEQ-ValAffich'!V15="","-",'HeuresFonctionEQ-ValAffich'!V15)</f>
        <v>0.4790148138999939</v>
      </c>
      <c r="W13" s="147">
        <f>IF(OR('HeuresFonctionEQ-ValAffich'!W15="",'HeuresFonctionEQ-ValAffich'!W14=""),"-",'HeuresFonctionEQ-ValAffich'!W15-'HeuresFonctionEQ-ValAffich'!W14)</f>
        <v>13</v>
      </c>
      <c r="X13" s="147">
        <f>IF(OR('HeuresFonctionEQ-ValAffich'!X15="",'HeuresFonctionEQ-ValAffich'!X14=""),"-",'HeuresFonctionEQ-ValAffich'!X15-'HeuresFonctionEQ-ValAffich'!X14)</f>
        <v>17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14</v>
      </c>
      <c r="AA13" s="147">
        <f>IF(OR('HeuresFonctionEQ-ValAffich'!AA15="",'HeuresFonctionEQ-ValAffich'!AA14=""),"-",'HeuresFonctionEQ-ValAffich'!AA15-'HeuresFonctionEQ-ValAffich'!AA14)</f>
        <v>14</v>
      </c>
      <c r="AB13" s="147">
        <f>IF(OR('HeuresFonctionEQ-ValAffich'!AB15="",'HeuresFonctionEQ-ValAffich'!AB14=""),"-",'HeuresFonctionEQ-ValAffich'!AB15-'HeuresFonctionEQ-ValAffich'!AB14)</f>
        <v>5</v>
      </c>
      <c r="AC13" s="147">
        <f>IF(OR('HeuresFonctionEQ-ValAffich'!AC15="",'HeuresFonctionEQ-ValAffich'!AC14=""),"-",'HeuresFonctionEQ-ValAffich'!AC15-'HeuresFonctionEQ-ValAffich'!AC14)</f>
        <v>0</v>
      </c>
      <c r="AD13" s="147">
        <f>IF(OR('HeuresFonctionEQ-ValAffich'!AD15="",'HeuresFonctionEQ-ValAffich'!AD14=""),"-",'HeuresFonctionEQ-ValAffich'!AD15-'HeuresFonctionEQ-ValAffich'!AD14)</f>
        <v>24</v>
      </c>
      <c r="AE13" s="147">
        <f>IF(OR('HeuresFonctionEQ-ValAffich'!AE15="",'HeuresFonctionEQ-ValAffich'!AE14=""),"-",'HeuresFonctionEQ-ValAffich'!AE15-'HeuresFonctionEQ-ValAffich'!AE14)</f>
        <v>0</v>
      </c>
      <c r="AF13" s="147">
        <f>IF(OR('HeuresFonctionEQ-ValAffich'!AF15="",'HeuresFonctionEQ-ValAffich'!AF14=""),"-",'HeuresFonctionEQ-ValAffich'!AF15-'HeuresFonctionEQ-ValAffich'!AF14)</f>
        <v>0</v>
      </c>
      <c r="AG13" s="147">
        <f>IF(OR('HeuresFonctionEQ-ValAffich'!AG15="",'HeuresFonctionEQ-ValAffich'!AG14=""),"-",'HeuresFonctionEQ-ValAffich'!AG15-'HeuresFonctionEQ-ValAffich'!AG14)</f>
        <v>0</v>
      </c>
      <c r="AH13" s="147">
        <f>IF(OR('HeuresFonctionEQ-ValAffich'!AH15="",'HeuresFonctionEQ-ValAffich'!AH14=""),"-",'HeuresFonctionEQ-ValAffich'!AH15-'HeuresFonctionEQ-ValAffich'!AH14)</f>
        <v>0</v>
      </c>
      <c r="AI13" s="147">
        <f>IF(OR('HeuresFonctionEQ-ValAffich'!AI15="",'HeuresFonctionEQ-ValAffich'!AI14=""),"-",'HeuresFonctionEQ-ValAffich'!AI15-'HeuresFonctionEQ-ValAffich'!AI14)</f>
        <v>0</v>
      </c>
      <c r="AJ13" s="147">
        <f>IF(OR('HeuresFonctionEQ-ValAffich'!AJ15="",'HeuresFonctionEQ-ValAffich'!AJ14=""),"-",'HeuresFonctionEQ-ValAffich'!AJ15-'HeuresFonctionEQ-ValAffich'!AJ14)</f>
        <v>0</v>
      </c>
      <c r="AK13" s="147">
        <f>IF(OR('HeuresFonctionEQ-ValAffich'!AK15="",'HeuresFonctionEQ-ValAffich'!AK14=""),"-",'HeuresFonctionEQ-ValAffich'!AK15-'HeuresFonctionEQ-ValAffich'!AK14)</f>
        <v>0</v>
      </c>
      <c r="AL13" s="147">
        <f>IF(OR('HeuresFonctionEQ-ValAffich'!AL15="",'HeuresFonctionEQ-ValAffich'!AL14=""),"-",'HeuresFonctionEQ-ValAffich'!AL15-'HeuresFonctionEQ-ValAffich'!AL14)</f>
        <v>0</v>
      </c>
      <c r="AM13" s="147">
        <f>IF(OR('HeuresFonctionEQ-ValAffich'!AM15="",'HeuresFonctionEQ-ValAffich'!AM14=""),"-",'HeuresFonctionEQ-ValAffich'!AM15-'HeuresFonctionEQ-ValAffich'!AM14)</f>
        <v>0</v>
      </c>
      <c r="AN13" s="147">
        <f>IF(OR('HeuresFonctionEQ-ValAffich'!AN15="",'HeuresFonctionEQ-ValAffich'!AN14=""),"-",'HeuresFonctionEQ-ValAffich'!AN15-'HeuresFonctionEQ-ValAffich'!AN14)</f>
        <v>0</v>
      </c>
      <c r="AO13" s="147">
        <f>IF(OR('HeuresFonctionEQ-ValAffich'!AO15="",'HeuresFonctionEQ-ValAffich'!AO14=""),"-",'HeuresFonctionEQ-ValAffich'!AO15-'HeuresFonctionEQ-ValAffich'!AO14)</f>
        <v>0</v>
      </c>
      <c r="AP13" s="147">
        <f>IF(OR('HeuresFonctionEQ-ValAffich'!AP15="",'HeuresFonctionEQ-ValAffich'!AP14=""),"-",'HeuresFonctionEQ-ValAffich'!AP15-'HeuresFonctionEQ-ValAffich'!AP14)</f>
        <v>0</v>
      </c>
      <c r="AQ13" s="147">
        <f>IF(OR('HeuresFonctionEQ-ValAffich'!AQ15="",'HeuresFonctionEQ-ValAffich'!AQ14=""),"-",'HeuresFonctionEQ-ValAffich'!AQ15-'HeuresFonctionEQ-ValAffich'!AQ14)</f>
        <v>2</v>
      </c>
      <c r="AR13" s="147">
        <f>IF(OR('HeuresFonctionEQ-ValAffich'!AR15="",'HeuresFonctionEQ-ValAffich'!AR14=""),"-",'HeuresFonctionEQ-ValAffich'!AR15-'HeuresFonctionEQ-ValAffich'!AR14)</f>
        <v>2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0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>
        <f>IF(OR('HeuresFonctionEQ-ValAffich'!AZ16="",'HeuresFonctionEQ-ValAffich'!AZ15=""),"-",'HeuresFonctionEQ-ValAffich'!AZ16-'HeuresFonctionEQ-ValAffich'!AZ15)</f>
        <v>1773</v>
      </c>
      <c r="BA13" s="147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1</v>
      </c>
      <c r="C14" s="147">
        <f>IF(OR('HeuresFonctionEQ-ValAffich'!C16="",'HeuresFonctionEQ-ValAffich'!C15=""),"-",'HeuresFonctionEQ-ValAffich'!C16-'HeuresFonctionEQ-ValAffich'!C15)</f>
        <v>1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0</v>
      </c>
      <c r="F14" s="147">
        <f>IF(OR('HeuresFonctionEQ-ValAffich'!F16="",'HeuresFonctionEQ-ValAffich'!F15=""),"-",'HeuresFonctionEQ-ValAffich'!F16-'HeuresFonctionEQ-ValAffich'!F15)</f>
        <v>0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6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24</v>
      </c>
      <c r="K14" s="147">
        <f>IF(OR('HeuresFonctionEQ-ValAffich'!K16="",'HeuresFonctionEQ-ValAffich'!K15=""),"-",'HeuresFonctionEQ-ValAffich'!K16-'HeuresFonctionEQ-ValAffich'!K15)</f>
        <v>0</v>
      </c>
      <c r="L14" s="147">
        <f>IF(OR('HeuresFonctionEQ-ValAffich'!L16="",'HeuresFonctionEQ-ValAffich'!L15=""),"-",'HeuresFonctionEQ-ValAffich'!L16-'HeuresFonctionEQ-ValAffich'!L15)</f>
        <v>0</v>
      </c>
      <c r="M14" s="147">
        <f>IF(OR('HeuresFonctionEQ-ValAffich'!M16="",'HeuresFonctionEQ-ValAffich'!M15=""),"-",'HeuresFonctionEQ-ValAffich'!M16-'HeuresFonctionEQ-ValAffich'!M15)</f>
        <v>24</v>
      </c>
      <c r="N14" s="185">
        <f>IF('HeuresFonctionEQ-ValAffich'!N16="","-",'HeuresFonctionEQ-ValAffich'!N16)</f>
        <v>0.47177359461784363</v>
      </c>
      <c r="O14" s="147">
        <f>IF(OR('HeuresFonctionEQ-ValAffich'!O16="",'HeuresFonctionEQ-ValAffich'!O15=""),"-",'HeuresFonctionEQ-ValAffich'!O16-'HeuresFonctionEQ-ValAffich'!O15)</f>
        <v>18</v>
      </c>
      <c r="P14" s="147">
        <f>IF(OR('HeuresFonctionEQ-ValAffich'!P16="",'HeuresFonctionEQ-ValAffich'!P15=""),"-",'HeuresFonctionEQ-ValAffich'!P16-'HeuresFonctionEQ-ValAffich'!P15)</f>
        <v>20</v>
      </c>
      <c r="Q14" s="147">
        <f>IF(OR('HeuresFonctionEQ-ValAffich'!Q16="",'HeuresFonctionEQ-ValAffich'!Q15=""),"-",'HeuresFonctionEQ-ValAffich'!Q16-'HeuresFonctionEQ-ValAffich'!Q15)</f>
        <v>20</v>
      </c>
      <c r="R14" s="147">
        <f>IF(OR('HeuresFonctionEQ-ValAffich'!R16="",'HeuresFonctionEQ-ValAffich'!R15=""),"-",'HeuresFonctionEQ-ValAffich'!R16-'HeuresFonctionEQ-ValAffich'!R15)</f>
        <v>8</v>
      </c>
      <c r="S14" s="147">
        <f>IF(OR('HeuresFonctionEQ-ValAffich'!S16="",'HeuresFonctionEQ-ValAffich'!S15=""),"-",'HeuresFonctionEQ-ValAffich'!S16-'HeuresFonctionEQ-ValAffich'!S15)</f>
        <v>8</v>
      </c>
      <c r="T14" s="147">
        <f>IF(OR('HeuresFonctionEQ-ValAffich'!T16="",'HeuresFonctionEQ-ValAffich'!T15=""),"-",'HeuresFonctionEQ-ValAffich'!T16-'HeuresFonctionEQ-ValAffich'!T15)</f>
        <v>24</v>
      </c>
      <c r="U14" s="147">
        <f>IF(OR('HeuresFonctionEQ-ValAffich'!U16="",'HeuresFonctionEQ-ValAffich'!U15=""),"-",'HeuresFonctionEQ-ValAffich'!U16-'HeuresFonctionEQ-ValAffich'!U15)</f>
        <v>0</v>
      </c>
      <c r="V14" s="185">
        <f>IF('HeuresFonctionEQ-ValAffich'!V16="","-",'HeuresFonctionEQ-ValAffich'!V16)</f>
        <v>0.47947299480438232</v>
      </c>
      <c r="W14" s="147">
        <f>IF(OR('HeuresFonctionEQ-ValAffich'!W16="",'HeuresFonctionEQ-ValAffich'!W15=""),"-",'HeuresFonctionEQ-ValAffich'!W16-'HeuresFonctionEQ-ValAffich'!W15)</f>
        <v>13</v>
      </c>
      <c r="X14" s="147">
        <f>IF(OR('HeuresFonctionEQ-ValAffich'!X16="",'HeuresFonctionEQ-ValAffich'!X15=""),"-",'HeuresFonctionEQ-ValAffich'!X16-'HeuresFonctionEQ-ValAffich'!X15)</f>
        <v>17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14</v>
      </c>
      <c r="AA14" s="147">
        <f>IF(OR('HeuresFonctionEQ-ValAffich'!AA16="",'HeuresFonctionEQ-ValAffich'!AA15=""),"-",'HeuresFonctionEQ-ValAffich'!AA16-'HeuresFonctionEQ-ValAffich'!AA15)</f>
        <v>14</v>
      </c>
      <c r="AB14" s="147">
        <f>IF(OR('HeuresFonctionEQ-ValAffich'!AB16="",'HeuresFonctionEQ-ValAffich'!AB15=""),"-",'HeuresFonctionEQ-ValAffich'!AB16-'HeuresFonctionEQ-ValAffich'!AB15)</f>
        <v>5</v>
      </c>
      <c r="AC14" s="147">
        <f>IF(OR('HeuresFonctionEQ-ValAffich'!AC16="",'HeuresFonctionEQ-ValAffich'!AC15=""),"-",'HeuresFonctionEQ-ValAffich'!AC16-'HeuresFonctionEQ-ValAffich'!AC15)</f>
        <v>0</v>
      </c>
      <c r="AD14" s="147">
        <f>IF(OR('HeuresFonctionEQ-ValAffich'!AD16="",'HeuresFonctionEQ-ValAffich'!AD15=""),"-",'HeuresFonctionEQ-ValAffich'!AD16-'HeuresFonctionEQ-ValAffich'!AD15)</f>
        <v>24</v>
      </c>
      <c r="AE14" s="147">
        <f>IF(OR('HeuresFonctionEQ-ValAffich'!AE16="",'HeuresFonctionEQ-ValAffich'!AE15=""),"-",'HeuresFonctionEQ-ValAffich'!AE16-'HeuresFonctionEQ-ValAffich'!AE15)</f>
        <v>0</v>
      </c>
      <c r="AF14" s="147">
        <f>IF(OR('HeuresFonctionEQ-ValAffich'!AF16="",'HeuresFonctionEQ-ValAffich'!AF15=""),"-",'HeuresFonctionEQ-ValAffich'!AF16-'HeuresFonctionEQ-ValAffich'!AF15)</f>
        <v>0</v>
      </c>
      <c r="AG14" s="147">
        <f>IF(OR('HeuresFonctionEQ-ValAffich'!AG16="",'HeuresFonctionEQ-ValAffich'!AG15=""),"-",'HeuresFonctionEQ-ValAffich'!AG16-'HeuresFonctionEQ-ValAffich'!AG15)</f>
        <v>0</v>
      </c>
      <c r="AH14" s="147">
        <f>IF(OR('HeuresFonctionEQ-ValAffich'!AH16="",'HeuresFonctionEQ-ValAffich'!AH15=""),"-",'HeuresFonctionEQ-ValAffich'!AH16-'HeuresFonctionEQ-ValAffich'!AH15)</f>
        <v>0</v>
      </c>
      <c r="AI14" s="147">
        <f>IF(OR('HeuresFonctionEQ-ValAffich'!AI16="",'HeuresFonctionEQ-ValAffich'!AI15=""),"-",'HeuresFonctionEQ-ValAffich'!AI16-'HeuresFonctionEQ-ValAffich'!AI15)</f>
        <v>0</v>
      </c>
      <c r="AJ14" s="147">
        <f>IF(OR('HeuresFonctionEQ-ValAffich'!AJ16="",'HeuresFonctionEQ-ValAffich'!AJ15=""),"-",'HeuresFonctionEQ-ValAffich'!AJ16-'HeuresFonctionEQ-ValAffich'!AJ15)</f>
        <v>0</v>
      </c>
      <c r="AK14" s="147">
        <f>IF(OR('HeuresFonctionEQ-ValAffich'!AK16="",'HeuresFonctionEQ-ValAffich'!AK15=""),"-",'HeuresFonctionEQ-ValAffich'!AK16-'HeuresFonctionEQ-ValAffich'!AK15)</f>
        <v>0</v>
      </c>
      <c r="AL14" s="147">
        <f>IF(OR('HeuresFonctionEQ-ValAffich'!AL16="",'HeuresFonctionEQ-ValAffich'!AL15=""),"-",'HeuresFonctionEQ-ValAffich'!AL16-'HeuresFonctionEQ-ValAffich'!AL15)</f>
        <v>0</v>
      </c>
      <c r="AM14" s="147">
        <f>IF(OR('HeuresFonctionEQ-ValAffich'!AM16="",'HeuresFonctionEQ-ValAffich'!AM15=""),"-",'HeuresFonctionEQ-ValAffich'!AM16-'HeuresFonctionEQ-ValAffich'!AM15)</f>
        <v>0</v>
      </c>
      <c r="AN14" s="147">
        <f>IF(OR('HeuresFonctionEQ-ValAffich'!AN16="",'HeuresFonctionEQ-ValAffich'!AN15=""),"-",'HeuresFonctionEQ-ValAffich'!AN16-'HeuresFonctionEQ-ValAffich'!AN15)</f>
        <v>0</v>
      </c>
      <c r="AO14" s="147">
        <f>IF(OR('HeuresFonctionEQ-ValAffich'!AO16="",'HeuresFonctionEQ-ValAffich'!AO15=""),"-",'HeuresFonctionEQ-ValAffich'!AO16-'HeuresFonctionEQ-ValAffich'!AO15)</f>
        <v>0</v>
      </c>
      <c r="AP14" s="147">
        <f>IF(OR('HeuresFonctionEQ-ValAffich'!AP16="",'HeuresFonctionEQ-ValAffich'!AP15=""),"-",'HeuresFonctionEQ-ValAffich'!AP16-'HeuresFonctionEQ-ValAffich'!AP15)</f>
        <v>0</v>
      </c>
      <c r="AQ14" s="147">
        <f>IF(OR('HeuresFonctionEQ-ValAffich'!AQ16="",'HeuresFonctionEQ-ValAffich'!AQ15=""),"-",'HeuresFonctionEQ-ValAffich'!AQ16-'HeuresFonctionEQ-ValAffich'!AQ15)</f>
        <v>2</v>
      </c>
      <c r="AR14" s="147">
        <f>IF(OR('HeuresFonctionEQ-ValAffich'!AR16="",'HeuresFonctionEQ-ValAffich'!AR15=""),"-",'HeuresFonctionEQ-ValAffich'!AR16-'HeuresFonctionEQ-ValAffich'!AR15)</f>
        <v>1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0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>
        <f>IF(OR('HeuresFonctionEQ-ValAffich'!AZ17="",'HeuresFonctionEQ-ValAffich'!AZ16=""),"-",'HeuresFonctionEQ-ValAffich'!AZ17-'HeuresFonctionEQ-ValAffich'!AZ16)</f>
        <v>1764</v>
      </c>
      <c r="BA14" s="147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0</v>
      </c>
      <c r="C15" s="147">
        <f>IF(OR('HeuresFonctionEQ-ValAffich'!C17="",'HeuresFonctionEQ-ValAffich'!C16=""),"-",'HeuresFonctionEQ-ValAffich'!C17-'HeuresFonctionEQ-ValAffich'!C16)</f>
        <v>1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12</v>
      </c>
      <c r="F15" s="147">
        <f>IF(OR('HeuresFonctionEQ-ValAffich'!F17="",'HeuresFonctionEQ-ValAffich'!F16=""),"-",'HeuresFonctionEQ-ValAffich'!F17-'HeuresFonctionEQ-ValAffich'!F16)</f>
        <v>9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11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24</v>
      </c>
      <c r="K15" s="147">
        <f>IF(OR('HeuresFonctionEQ-ValAffich'!K17="",'HeuresFonctionEQ-ValAffich'!K16=""),"-",'HeuresFonctionEQ-ValAffich'!K17-'HeuresFonctionEQ-ValAffich'!K16)</f>
        <v>0</v>
      </c>
      <c r="L15" s="147">
        <f>IF(OR('HeuresFonctionEQ-ValAffich'!L17="",'HeuresFonctionEQ-ValAffich'!L16=""),"-",'HeuresFonctionEQ-ValAffich'!L17-'HeuresFonctionEQ-ValAffich'!L16)</f>
        <v>4</v>
      </c>
      <c r="M15" s="147">
        <f>IF(OR('HeuresFonctionEQ-ValAffich'!M17="",'HeuresFonctionEQ-ValAffich'!M16=""),"-",'HeuresFonctionEQ-ValAffich'!M17-'HeuresFonctionEQ-ValAffich'!M16)</f>
        <v>20</v>
      </c>
      <c r="N15" s="185">
        <f>IF('HeuresFonctionEQ-ValAffich'!N17="","-",'HeuresFonctionEQ-ValAffich'!N17)</f>
        <v>0.45212158560752869</v>
      </c>
      <c r="O15" s="147">
        <f>IF(OR('HeuresFonctionEQ-ValAffich'!O17="",'HeuresFonctionEQ-ValAffich'!O16=""),"-",'HeuresFonctionEQ-ValAffich'!O17-'HeuresFonctionEQ-ValAffich'!O16)</f>
        <v>18</v>
      </c>
      <c r="P15" s="147">
        <f>IF(OR('HeuresFonctionEQ-ValAffich'!P17="",'HeuresFonctionEQ-ValAffich'!P16=""),"-",'HeuresFonctionEQ-ValAffich'!P17-'HeuresFonctionEQ-ValAffich'!P16)</f>
        <v>20</v>
      </c>
      <c r="Q15" s="147">
        <f>IF(OR('HeuresFonctionEQ-ValAffich'!Q17="",'HeuresFonctionEQ-ValAffich'!Q16=""),"-",'HeuresFonctionEQ-ValAffich'!Q17-'HeuresFonctionEQ-ValAffich'!Q16)</f>
        <v>20</v>
      </c>
      <c r="R15" s="147">
        <f>IF(OR('HeuresFonctionEQ-ValAffich'!R17="",'HeuresFonctionEQ-ValAffich'!R16=""),"-",'HeuresFonctionEQ-ValAffich'!R17-'HeuresFonctionEQ-ValAffich'!R16)</f>
        <v>5</v>
      </c>
      <c r="S15" s="147">
        <f>IF(OR('HeuresFonctionEQ-ValAffich'!S17="",'HeuresFonctionEQ-ValAffich'!S16=""),"-",'HeuresFonctionEQ-ValAffich'!S17-'HeuresFonctionEQ-ValAffich'!S16)</f>
        <v>10</v>
      </c>
      <c r="T15" s="147">
        <f>IF(OR('HeuresFonctionEQ-ValAffich'!T17="",'HeuresFonctionEQ-ValAffich'!T16=""),"-",'HeuresFonctionEQ-ValAffich'!T17-'HeuresFonctionEQ-ValAffich'!T16)</f>
        <v>23</v>
      </c>
      <c r="U15" s="147">
        <f>IF(OR('HeuresFonctionEQ-ValAffich'!U17="",'HeuresFonctionEQ-ValAffich'!U16=""),"-",'HeuresFonctionEQ-ValAffich'!U17-'HeuresFonctionEQ-ValAffich'!U16)</f>
        <v>2</v>
      </c>
      <c r="V15" s="185">
        <f>IF('HeuresFonctionEQ-ValAffich'!V17="","-",'HeuresFonctionEQ-ValAffich'!V17)</f>
        <v>0.46647420525550842</v>
      </c>
      <c r="W15" s="147">
        <f>IF(OR('HeuresFonctionEQ-ValAffich'!W17="",'HeuresFonctionEQ-ValAffich'!W16=""),"-",'HeuresFonctionEQ-ValAffich'!W17-'HeuresFonctionEQ-ValAffich'!W16)</f>
        <v>12</v>
      </c>
      <c r="X15" s="147">
        <f>IF(OR('HeuresFonctionEQ-ValAffich'!X17="",'HeuresFonctionEQ-ValAffich'!X16=""),"-",'HeuresFonctionEQ-ValAffich'!X17-'HeuresFonctionEQ-ValAffich'!X16)</f>
        <v>17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9</v>
      </c>
      <c r="AA15" s="147">
        <f>IF(OR('HeuresFonctionEQ-ValAffich'!AA17="",'HeuresFonctionEQ-ValAffich'!AA16=""),"-",'HeuresFonctionEQ-ValAffich'!AA17-'HeuresFonctionEQ-ValAffich'!AA16)</f>
        <v>8</v>
      </c>
      <c r="AB15" s="147">
        <f>IF(OR('HeuresFonctionEQ-ValAffich'!AB17="",'HeuresFonctionEQ-ValAffich'!AB16=""),"-",'HeuresFonctionEQ-ValAffich'!AB17-'HeuresFonctionEQ-ValAffich'!AB16)</f>
        <v>5</v>
      </c>
      <c r="AC15" s="147">
        <f>IF(OR('HeuresFonctionEQ-ValAffich'!AC17="",'HeuresFonctionEQ-ValAffich'!AC16=""),"-",'HeuresFonctionEQ-ValAffich'!AC17-'HeuresFonctionEQ-ValAffich'!AC16)</f>
        <v>0</v>
      </c>
      <c r="AD15" s="147">
        <f>IF(OR('HeuresFonctionEQ-ValAffich'!AD17="",'HeuresFonctionEQ-ValAffich'!AD16=""),"-",'HeuresFonctionEQ-ValAffich'!AD17-'HeuresFonctionEQ-ValAffich'!AD16)</f>
        <v>24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0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0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0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0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0</v>
      </c>
      <c r="AO15" s="147">
        <f>IF(OR('HeuresFonctionEQ-ValAffich'!AO17="",'HeuresFonctionEQ-ValAffich'!AO16=""),"-",'HeuresFonctionEQ-ValAffich'!AO17-'HeuresFonctionEQ-ValAffich'!AO16)</f>
        <v>0</v>
      </c>
      <c r="AP15" s="147">
        <f>IF(OR('HeuresFonctionEQ-ValAffich'!AP17="",'HeuresFonctionEQ-ValAffich'!AP16=""),"-",'HeuresFonctionEQ-ValAffich'!AP17-'HeuresFonctionEQ-ValAffich'!AP16)</f>
        <v>0</v>
      </c>
      <c r="AQ15" s="147">
        <f>IF(OR('HeuresFonctionEQ-ValAffich'!AQ17="",'HeuresFonctionEQ-ValAffich'!AQ16=""),"-",'HeuresFonctionEQ-ValAffich'!AQ17-'HeuresFonctionEQ-ValAffich'!AQ16)</f>
        <v>4</v>
      </c>
      <c r="AR15" s="147">
        <f>IF(OR('HeuresFonctionEQ-ValAffich'!AR17="",'HeuresFonctionEQ-ValAffich'!AR16=""),"-",'HeuresFonctionEQ-ValAffich'!AR17-'HeuresFonctionEQ-ValAffich'!AR16)</f>
        <v>5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0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>
        <f>IF(OR('HeuresFonctionEQ-ValAffich'!AZ18="",'HeuresFonctionEQ-ValAffich'!AZ17=""),"-",'HeuresFonctionEQ-ValAffich'!AZ18-'HeuresFonctionEQ-ValAffich'!AZ17)</f>
        <v>1105</v>
      </c>
      <c r="BA15" s="147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1</v>
      </c>
      <c r="C16" s="147">
        <f>IF(OR('HeuresFonctionEQ-ValAffich'!C18="",'HeuresFonctionEQ-ValAffich'!C17=""),"-",'HeuresFonctionEQ-ValAffich'!C18-'HeuresFonctionEQ-ValAffich'!C17)</f>
        <v>0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16</v>
      </c>
      <c r="F16" s="147">
        <f>IF(OR('HeuresFonctionEQ-ValAffich'!F18="",'HeuresFonctionEQ-ValAffich'!F17=""),"-",'HeuresFonctionEQ-ValAffich'!F18-'HeuresFonctionEQ-ValAffich'!F17)</f>
        <v>0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6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24</v>
      </c>
      <c r="K16" s="147">
        <f>IF(OR('HeuresFonctionEQ-ValAffich'!K18="",'HeuresFonctionEQ-ValAffich'!K17=""),"-",'HeuresFonctionEQ-ValAffich'!K18-'HeuresFonctionEQ-ValAffich'!K17)</f>
        <v>0</v>
      </c>
      <c r="L16" s="147">
        <f>IF(OR('HeuresFonctionEQ-ValAffich'!L18="",'HeuresFonctionEQ-ValAffich'!L17=""),"-",'HeuresFonctionEQ-ValAffich'!L18-'HeuresFonctionEQ-ValAffich'!L17)</f>
        <v>0</v>
      </c>
      <c r="M16" s="147">
        <f>IF(OR('HeuresFonctionEQ-ValAffich'!M18="",'HeuresFonctionEQ-ValAffich'!M17=""),"-",'HeuresFonctionEQ-ValAffich'!M18-'HeuresFonctionEQ-ValAffich'!M17)</f>
        <v>24</v>
      </c>
      <c r="N16" s="185">
        <f>IF('HeuresFonctionEQ-ValAffich'!N18="","-",'HeuresFonctionEQ-ValAffich'!N18)</f>
        <v>0.32561838626861572</v>
      </c>
      <c r="O16" s="147">
        <f>IF(OR('HeuresFonctionEQ-ValAffich'!O18="",'HeuresFonctionEQ-ValAffich'!O17=""),"-",'HeuresFonctionEQ-ValAffich'!O18-'HeuresFonctionEQ-ValAffich'!O17)</f>
        <v>17</v>
      </c>
      <c r="P16" s="147">
        <f>IF(OR('HeuresFonctionEQ-ValAffich'!P18="",'HeuresFonctionEQ-ValAffich'!P17=""),"-",'HeuresFonctionEQ-ValAffich'!P18-'HeuresFonctionEQ-ValAffich'!P17)</f>
        <v>20</v>
      </c>
      <c r="Q16" s="147">
        <f>IF(OR('HeuresFonctionEQ-ValAffich'!Q18="",'HeuresFonctionEQ-ValAffich'!Q17=""),"-",'HeuresFonctionEQ-ValAffich'!Q18-'HeuresFonctionEQ-ValAffich'!Q17)</f>
        <v>20</v>
      </c>
      <c r="R16" s="147">
        <f>IF(OR('HeuresFonctionEQ-ValAffich'!R18="",'HeuresFonctionEQ-ValAffich'!R17=""),"-",'HeuresFonctionEQ-ValAffich'!R18-'HeuresFonctionEQ-ValAffich'!R17)</f>
        <v>0</v>
      </c>
      <c r="S16" s="147">
        <f>IF(OR('HeuresFonctionEQ-ValAffich'!S18="",'HeuresFonctionEQ-ValAffich'!S17=""),"-",'HeuresFonctionEQ-ValAffich'!S18-'HeuresFonctionEQ-ValAffich'!S17)</f>
        <v>0</v>
      </c>
      <c r="T16" s="147">
        <f>IF(OR('HeuresFonctionEQ-ValAffich'!T18="",'HeuresFonctionEQ-ValAffich'!T17=""),"-",'HeuresFonctionEQ-ValAffich'!T18-'HeuresFonctionEQ-ValAffich'!T17)</f>
        <v>24</v>
      </c>
      <c r="U16" s="147">
        <f>IF(OR('HeuresFonctionEQ-ValAffich'!U18="",'HeuresFonctionEQ-ValAffich'!U17=""),"-",'HeuresFonctionEQ-ValAffich'!U18-'HeuresFonctionEQ-ValAffich'!U17)</f>
        <v>0</v>
      </c>
      <c r="V16" s="185">
        <f>IF('HeuresFonctionEQ-ValAffich'!V18="","-",'HeuresFonctionEQ-ValAffich'!V18)</f>
        <v>0.45485338568687439</v>
      </c>
      <c r="W16" s="147">
        <f>IF(OR('HeuresFonctionEQ-ValAffich'!W18="",'HeuresFonctionEQ-ValAffich'!W17=""),"-",'HeuresFonctionEQ-ValAffich'!W18-'HeuresFonctionEQ-ValAffich'!W17)</f>
        <v>13</v>
      </c>
      <c r="X16" s="147">
        <f>IF(OR('HeuresFonctionEQ-ValAffich'!X18="",'HeuresFonctionEQ-ValAffich'!X17=""),"-",'HeuresFonctionEQ-ValAffich'!X18-'HeuresFonctionEQ-ValAffich'!X17)</f>
        <v>17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0</v>
      </c>
      <c r="AA16" s="147">
        <f>IF(OR('HeuresFonctionEQ-ValAffich'!AA18="",'HeuresFonctionEQ-ValAffich'!AA17=""),"-",'HeuresFonctionEQ-ValAffich'!AA18-'HeuresFonctionEQ-ValAffich'!AA17)</f>
        <v>0</v>
      </c>
      <c r="AB16" s="147">
        <f>IF(OR('HeuresFonctionEQ-ValAffich'!AB18="",'HeuresFonctionEQ-ValAffich'!AB17=""),"-",'HeuresFonctionEQ-ValAffich'!AB18-'HeuresFonctionEQ-ValAffich'!AB17)</f>
        <v>5</v>
      </c>
      <c r="AC16" s="147">
        <f>IF(OR('HeuresFonctionEQ-ValAffich'!AC18="",'HeuresFonctionEQ-ValAffich'!AC17=""),"-",'HeuresFonctionEQ-ValAffich'!AC18-'HeuresFonctionEQ-ValAffich'!AC17)</f>
        <v>0</v>
      </c>
      <c r="AD16" s="147">
        <f>IF(OR('HeuresFonctionEQ-ValAffich'!AD18="",'HeuresFonctionEQ-ValAffich'!AD17=""),"-",'HeuresFonctionEQ-ValAffich'!AD18-'HeuresFonctionEQ-ValAffich'!AD17)</f>
        <v>24</v>
      </c>
      <c r="AE16" s="147">
        <f>IF(OR('HeuresFonctionEQ-ValAffich'!AE18="",'HeuresFonctionEQ-ValAffich'!AE17=""),"-",'HeuresFonctionEQ-ValAffich'!AE18-'HeuresFonctionEQ-ValAffich'!AE17)</f>
        <v>0</v>
      </c>
      <c r="AF16" s="147">
        <f>IF(OR('HeuresFonctionEQ-ValAffich'!AF18="",'HeuresFonctionEQ-ValAffich'!AF17=""),"-",'HeuresFonctionEQ-ValAffich'!AF18-'HeuresFonctionEQ-ValAffich'!AF17)</f>
        <v>0</v>
      </c>
      <c r="AG16" s="147">
        <f>IF(OR('HeuresFonctionEQ-ValAffich'!AG18="",'HeuresFonctionEQ-ValAffich'!AG17=""),"-",'HeuresFonctionEQ-ValAffich'!AG18-'HeuresFonctionEQ-ValAffich'!AG17)</f>
        <v>0</v>
      </c>
      <c r="AH16" s="147">
        <f>IF(OR('HeuresFonctionEQ-ValAffich'!AH18="",'HeuresFonctionEQ-ValAffich'!AH17=""),"-",'HeuresFonctionEQ-ValAffich'!AH18-'HeuresFonctionEQ-ValAffich'!AH17)</f>
        <v>0</v>
      </c>
      <c r="AI16" s="147">
        <f>IF(OR('HeuresFonctionEQ-ValAffich'!AI18="",'HeuresFonctionEQ-ValAffich'!AI17=""),"-",'HeuresFonctionEQ-ValAffich'!AI18-'HeuresFonctionEQ-ValAffich'!AI17)</f>
        <v>0</v>
      </c>
      <c r="AJ16" s="147">
        <f>IF(OR('HeuresFonctionEQ-ValAffich'!AJ18="",'HeuresFonctionEQ-ValAffich'!AJ17=""),"-",'HeuresFonctionEQ-ValAffich'!AJ18-'HeuresFonctionEQ-ValAffich'!AJ17)</f>
        <v>0</v>
      </c>
      <c r="AK16" s="147">
        <f>IF(OR('HeuresFonctionEQ-ValAffich'!AK18="",'HeuresFonctionEQ-ValAffich'!AK17=""),"-",'HeuresFonctionEQ-ValAffich'!AK18-'HeuresFonctionEQ-ValAffich'!AK17)</f>
        <v>0</v>
      </c>
      <c r="AL16" s="147">
        <f>IF(OR('HeuresFonctionEQ-ValAffich'!AL18="",'HeuresFonctionEQ-ValAffich'!AL17=""),"-",'HeuresFonctionEQ-ValAffich'!AL18-'HeuresFonctionEQ-ValAffich'!AL17)</f>
        <v>0</v>
      </c>
      <c r="AM16" s="147">
        <f>IF(OR('HeuresFonctionEQ-ValAffich'!AM18="",'HeuresFonctionEQ-ValAffich'!AM17=""),"-",'HeuresFonctionEQ-ValAffich'!AM18-'HeuresFonctionEQ-ValAffich'!AM17)</f>
        <v>0</v>
      </c>
      <c r="AN16" s="147">
        <f>IF(OR('HeuresFonctionEQ-ValAffich'!AN18="",'HeuresFonctionEQ-ValAffich'!AN17=""),"-",'HeuresFonctionEQ-ValAffich'!AN18-'HeuresFonctionEQ-ValAffich'!AN17)</f>
        <v>0</v>
      </c>
      <c r="AO16" s="147">
        <f>IF(OR('HeuresFonctionEQ-ValAffich'!AO18="",'HeuresFonctionEQ-ValAffich'!AO17=""),"-",'HeuresFonctionEQ-ValAffich'!AO18-'HeuresFonctionEQ-ValAffich'!AO17)</f>
        <v>0</v>
      </c>
      <c r="AP16" s="147">
        <f>IF(OR('HeuresFonctionEQ-ValAffich'!AP18="",'HeuresFonctionEQ-ValAffich'!AP17=""),"-",'HeuresFonctionEQ-ValAffich'!AP18-'HeuresFonctionEQ-ValAffich'!AP17)</f>
        <v>0</v>
      </c>
      <c r="AQ16" s="147">
        <f>IF(OR('HeuresFonctionEQ-ValAffich'!AQ18="",'HeuresFonctionEQ-ValAffich'!AQ17=""),"-",'HeuresFonctionEQ-ValAffich'!AQ18-'HeuresFonctionEQ-ValAffich'!AQ17)</f>
        <v>2</v>
      </c>
      <c r="AR16" s="147">
        <f>IF(OR('HeuresFonctionEQ-ValAffich'!AR18="",'HeuresFonctionEQ-ValAffich'!AR17=""),"-",'HeuresFonctionEQ-ValAffich'!AR18-'HeuresFonctionEQ-ValAffich'!AR17)</f>
        <v>1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0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>
        <f>IF(OR('HeuresFonctionEQ-ValAffich'!AZ19="",'HeuresFonctionEQ-ValAffich'!AZ18=""),"-",'HeuresFonctionEQ-ValAffich'!AZ19-'HeuresFonctionEQ-ValAffich'!AZ18)</f>
        <v>638</v>
      </c>
      <c r="BA16" s="147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1</v>
      </c>
      <c r="C17" s="147">
        <f>IF(OR('HeuresFonctionEQ-ValAffich'!C19="",'HeuresFonctionEQ-ValAffich'!C18=""),"-",'HeuresFonctionEQ-ValAffich'!C19-'HeuresFonctionEQ-ValAffich'!C18)</f>
        <v>1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6</v>
      </c>
      <c r="F17" s="147">
        <f>IF(OR('HeuresFonctionEQ-ValAffich'!F19="",'HeuresFonctionEQ-ValAffich'!F18=""),"-",'HeuresFonctionEQ-ValAffich'!F19-'HeuresFonctionEQ-ValAffich'!F18)</f>
        <v>1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6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24</v>
      </c>
      <c r="K17" s="147">
        <f>IF(OR('HeuresFonctionEQ-ValAffich'!K19="",'HeuresFonctionEQ-ValAffich'!K18=""),"-",'HeuresFonctionEQ-ValAffich'!K19-'HeuresFonctionEQ-ValAffich'!K18)</f>
        <v>0</v>
      </c>
      <c r="L17" s="147">
        <f>IF(OR('HeuresFonctionEQ-ValAffich'!L19="",'HeuresFonctionEQ-ValAffich'!L18=""),"-",'HeuresFonctionEQ-ValAffich'!L19-'HeuresFonctionEQ-ValAffich'!L18)</f>
        <v>16</v>
      </c>
      <c r="M17" s="147">
        <f>IF(OR('HeuresFonctionEQ-ValAffich'!M19="",'HeuresFonctionEQ-ValAffich'!M18=""),"-",'HeuresFonctionEQ-ValAffich'!M19-'HeuresFonctionEQ-ValAffich'!M18)</f>
        <v>9</v>
      </c>
      <c r="N17" s="185">
        <f>IF('HeuresFonctionEQ-ValAffich'!N19="","-",'HeuresFonctionEQ-ValAffich'!N19)</f>
        <v>0.37272980809211731</v>
      </c>
      <c r="O17" s="147">
        <f>IF(OR('HeuresFonctionEQ-ValAffich'!O19="",'HeuresFonctionEQ-ValAffich'!O18=""),"-",'HeuresFonctionEQ-ValAffich'!O19-'HeuresFonctionEQ-ValAffich'!O18)</f>
        <v>12</v>
      </c>
      <c r="P17" s="147">
        <f>IF(OR('HeuresFonctionEQ-ValAffich'!P19="",'HeuresFonctionEQ-ValAffich'!P18=""),"-",'HeuresFonctionEQ-ValAffich'!P19-'HeuresFonctionEQ-ValAffich'!P18)</f>
        <v>15</v>
      </c>
      <c r="Q17" s="147">
        <f>IF(OR('HeuresFonctionEQ-ValAffich'!Q19="",'HeuresFonctionEQ-ValAffich'!Q18=""),"-",'HeuresFonctionEQ-ValAffich'!Q19-'HeuresFonctionEQ-ValAffich'!Q18)</f>
        <v>15</v>
      </c>
      <c r="R17" s="147">
        <f>IF(OR('HeuresFonctionEQ-ValAffich'!R19="",'HeuresFonctionEQ-ValAffich'!R18=""),"-",'HeuresFonctionEQ-ValAffich'!R19-'HeuresFonctionEQ-ValAffich'!R18)</f>
        <v>0</v>
      </c>
      <c r="S17" s="147">
        <f>IF(OR('HeuresFonctionEQ-ValAffich'!S19="",'HeuresFonctionEQ-ValAffich'!S18=""),"-",'HeuresFonctionEQ-ValAffich'!S19-'HeuresFonctionEQ-ValAffich'!S18)</f>
        <v>0</v>
      </c>
      <c r="T17" s="147">
        <f>IF(OR('HeuresFonctionEQ-ValAffich'!T19="",'HeuresFonctionEQ-ValAffich'!T18=""),"-",'HeuresFonctionEQ-ValAffich'!T19-'HeuresFonctionEQ-ValAffich'!T18)</f>
        <v>24</v>
      </c>
      <c r="U17" s="147">
        <f>IF(OR('HeuresFonctionEQ-ValAffich'!U19="",'HeuresFonctionEQ-ValAffich'!U18=""),"-",'HeuresFonctionEQ-ValAffich'!U19-'HeuresFonctionEQ-ValAffich'!U18)</f>
        <v>0</v>
      </c>
      <c r="V17" s="185">
        <f>IF('HeuresFonctionEQ-ValAffich'!V19="","-",'HeuresFonctionEQ-ValAffich'!V19)</f>
        <v>0.47019630670547485</v>
      </c>
      <c r="W17" s="147">
        <f>IF(OR('HeuresFonctionEQ-ValAffich'!W19="",'HeuresFonctionEQ-ValAffich'!W18=""),"-",'HeuresFonctionEQ-ValAffich'!W19-'HeuresFonctionEQ-ValAffich'!W18)</f>
        <v>13</v>
      </c>
      <c r="X17" s="147">
        <f>IF(OR('HeuresFonctionEQ-ValAffich'!X19="",'HeuresFonctionEQ-ValAffich'!X18=""),"-",'HeuresFonctionEQ-ValAffich'!X19-'HeuresFonctionEQ-ValAffich'!X18)</f>
        <v>17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0</v>
      </c>
      <c r="AA17" s="147">
        <f>IF(OR('HeuresFonctionEQ-ValAffich'!AA19="",'HeuresFonctionEQ-ValAffich'!AA18=""),"-",'HeuresFonctionEQ-ValAffich'!AA19-'HeuresFonctionEQ-ValAffich'!AA18)</f>
        <v>0</v>
      </c>
      <c r="AB17" s="147">
        <f>IF(OR('HeuresFonctionEQ-ValAffich'!AB19="",'HeuresFonctionEQ-ValAffich'!AB18=""),"-",'HeuresFonctionEQ-ValAffich'!AB19-'HeuresFonctionEQ-ValAffich'!AB18)</f>
        <v>5</v>
      </c>
      <c r="AC17" s="147">
        <f>IF(OR('HeuresFonctionEQ-ValAffich'!AC19="",'HeuresFonctionEQ-ValAffich'!AC18=""),"-",'HeuresFonctionEQ-ValAffich'!AC19-'HeuresFonctionEQ-ValAffich'!AC18)</f>
        <v>0</v>
      </c>
      <c r="AD17" s="147">
        <f>IF(OR('HeuresFonctionEQ-ValAffich'!AD19="",'HeuresFonctionEQ-ValAffich'!AD18=""),"-",'HeuresFonctionEQ-ValAffich'!AD19-'HeuresFonctionEQ-ValAffich'!AD18)</f>
        <v>24</v>
      </c>
      <c r="AE17" s="147">
        <f>IF(OR('HeuresFonctionEQ-ValAffich'!AE19="",'HeuresFonctionEQ-ValAffich'!AE18=""),"-",'HeuresFonctionEQ-ValAffich'!AE19-'HeuresFonctionEQ-ValAffich'!AE18)</f>
        <v>4</v>
      </c>
      <c r="AF17" s="147">
        <f>IF(OR('HeuresFonctionEQ-ValAffich'!AF19="",'HeuresFonctionEQ-ValAffich'!AF18=""),"-",'HeuresFonctionEQ-ValAffich'!AF19-'HeuresFonctionEQ-ValAffich'!AF18)</f>
        <v>4</v>
      </c>
      <c r="AG17" s="147">
        <f>IF(OR('HeuresFonctionEQ-ValAffich'!AG19="",'HeuresFonctionEQ-ValAffich'!AG18=""),"-",'HeuresFonctionEQ-ValAffich'!AG19-'HeuresFonctionEQ-ValAffich'!AG18)</f>
        <v>4</v>
      </c>
      <c r="AH17" s="147">
        <f>IF(OR('HeuresFonctionEQ-ValAffich'!AH19="",'HeuresFonctionEQ-ValAffich'!AH18=""),"-",'HeuresFonctionEQ-ValAffich'!AH19-'HeuresFonctionEQ-ValAffich'!AH18)</f>
        <v>4</v>
      </c>
      <c r="AI17" s="147">
        <f>IF(OR('HeuresFonctionEQ-ValAffich'!AI19="",'HeuresFonctionEQ-ValAffich'!AI18=""),"-",'HeuresFonctionEQ-ValAffich'!AI19-'HeuresFonctionEQ-ValAffich'!AI18)</f>
        <v>4</v>
      </c>
      <c r="AJ17" s="147">
        <f>IF(OR('HeuresFonctionEQ-ValAffich'!AJ19="",'HeuresFonctionEQ-ValAffich'!AJ18=""),"-",'HeuresFonctionEQ-ValAffich'!AJ19-'HeuresFonctionEQ-ValAffich'!AJ18)</f>
        <v>5</v>
      </c>
      <c r="AK17" s="147">
        <f>IF(OR('HeuresFonctionEQ-ValAffich'!AK19="",'HeuresFonctionEQ-ValAffich'!AK18=""),"-",'HeuresFonctionEQ-ValAffich'!AK19-'HeuresFonctionEQ-ValAffich'!AK18)</f>
        <v>4</v>
      </c>
      <c r="AL17" s="147">
        <f>IF(OR('HeuresFonctionEQ-ValAffich'!AL19="",'HeuresFonctionEQ-ValAffich'!AL18=""),"-",'HeuresFonctionEQ-ValAffich'!AL19-'HeuresFonctionEQ-ValAffich'!AL18)</f>
        <v>5</v>
      </c>
      <c r="AM17" s="147">
        <f>IF(OR('HeuresFonctionEQ-ValAffich'!AM19="",'HeuresFonctionEQ-ValAffich'!AM18=""),"-",'HeuresFonctionEQ-ValAffich'!AM19-'HeuresFonctionEQ-ValAffich'!AM18)</f>
        <v>2</v>
      </c>
      <c r="AN17" s="147">
        <f>IF(OR('HeuresFonctionEQ-ValAffich'!AN19="",'HeuresFonctionEQ-ValAffich'!AN18=""),"-",'HeuresFonctionEQ-ValAffich'!AN19-'HeuresFonctionEQ-ValAffich'!AN18)</f>
        <v>2</v>
      </c>
      <c r="AO17" s="147">
        <f>IF(OR('HeuresFonctionEQ-ValAffich'!AO19="",'HeuresFonctionEQ-ValAffich'!AO18=""),"-",'HeuresFonctionEQ-ValAffich'!AO19-'HeuresFonctionEQ-ValAffich'!AO18)</f>
        <v>5</v>
      </c>
      <c r="AP17" s="147">
        <f>IF(OR('HeuresFonctionEQ-ValAffich'!AP19="",'HeuresFonctionEQ-ValAffich'!AP18=""),"-",'HeuresFonctionEQ-ValAffich'!AP19-'HeuresFonctionEQ-ValAffich'!AP18)</f>
        <v>5</v>
      </c>
      <c r="AQ17" s="147">
        <f>IF(OR('HeuresFonctionEQ-ValAffich'!AQ19="",'HeuresFonctionEQ-ValAffich'!AQ18=""),"-",'HeuresFonctionEQ-ValAffich'!AQ19-'HeuresFonctionEQ-ValAffich'!AQ18)</f>
        <v>2</v>
      </c>
      <c r="AR17" s="147">
        <f>IF(OR('HeuresFonctionEQ-ValAffich'!AR19="",'HeuresFonctionEQ-ValAffich'!AR18=""),"-",'HeuresFonctionEQ-ValAffich'!AR19-'HeuresFonctionEQ-ValAffich'!AR18)</f>
        <v>2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0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>
        <f>IF(OR('HeuresFonctionEQ-ValAffich'!AZ20="",'HeuresFonctionEQ-ValAffich'!AZ19=""),"-",'HeuresFonctionEQ-ValAffich'!AZ20-'HeuresFonctionEQ-ValAffich'!AZ19)</f>
        <v>1504</v>
      </c>
      <c r="BA17" s="147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4</v>
      </c>
      <c r="C18" s="147">
        <f>IF(OR('HeuresFonctionEQ-ValAffich'!C20="",'HeuresFonctionEQ-ValAffich'!C19=""),"-",'HeuresFonctionEQ-ValAffich'!C20-'HeuresFonctionEQ-ValAffich'!C19)</f>
        <v>4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1</v>
      </c>
      <c r="F18" s="147">
        <f>IF(OR('HeuresFonctionEQ-ValAffich'!F20="",'HeuresFonctionEQ-ValAffich'!F19=""),"-",'HeuresFonctionEQ-ValAffich'!F20-'HeuresFonctionEQ-ValAffich'!F19)</f>
        <v>2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9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24</v>
      </c>
      <c r="K18" s="147">
        <f>IF(OR('HeuresFonctionEQ-ValAffich'!K20="",'HeuresFonctionEQ-ValAffich'!K19=""),"-",'HeuresFonctionEQ-ValAffich'!K20-'HeuresFonctionEQ-ValAffich'!K19)</f>
        <v>0</v>
      </c>
      <c r="L18" s="147">
        <f>IF(OR('HeuresFonctionEQ-ValAffich'!L20="",'HeuresFonctionEQ-ValAffich'!L19=""),"-",'HeuresFonctionEQ-ValAffich'!L20-'HeuresFonctionEQ-ValAffich'!L19)</f>
        <v>21</v>
      </c>
      <c r="M18" s="147">
        <f>IF(OR('HeuresFonctionEQ-ValAffich'!M20="",'HeuresFonctionEQ-ValAffich'!M19=""),"-",'HeuresFonctionEQ-ValAffich'!M20-'HeuresFonctionEQ-ValAffich'!M19)</f>
        <v>1</v>
      </c>
      <c r="N18" s="185">
        <f>IF('HeuresFonctionEQ-ValAffich'!N20="","-",'HeuresFonctionEQ-ValAffich'!N20)</f>
        <v>0.43954798579216003</v>
      </c>
      <c r="O18" s="147">
        <f>IF(OR('HeuresFonctionEQ-ValAffich'!O20="",'HeuresFonctionEQ-ValAffich'!O19=""),"-",'HeuresFonctionEQ-ValAffich'!O20-'HeuresFonctionEQ-ValAffich'!O19)</f>
        <v>13</v>
      </c>
      <c r="P18" s="147">
        <f>IF(OR('HeuresFonctionEQ-ValAffich'!P20="",'HeuresFonctionEQ-ValAffich'!P19=""),"-",'HeuresFonctionEQ-ValAffich'!P20-'HeuresFonctionEQ-ValAffich'!P19)</f>
        <v>17</v>
      </c>
      <c r="Q18" s="147">
        <f>IF(OR('HeuresFonctionEQ-ValAffich'!Q20="",'HeuresFonctionEQ-ValAffich'!Q19=""),"-",'HeuresFonctionEQ-ValAffich'!Q20-'HeuresFonctionEQ-ValAffich'!Q19)</f>
        <v>17</v>
      </c>
      <c r="R18" s="147">
        <f>IF(OR('HeuresFonctionEQ-ValAffich'!R20="",'HeuresFonctionEQ-ValAffich'!R19=""),"-",'HeuresFonctionEQ-ValAffich'!R20-'HeuresFonctionEQ-ValAffich'!R19)</f>
        <v>9</v>
      </c>
      <c r="S18" s="147">
        <f>IF(OR('HeuresFonctionEQ-ValAffich'!S20="",'HeuresFonctionEQ-ValAffich'!S19=""),"-",'HeuresFonctionEQ-ValAffich'!S20-'HeuresFonctionEQ-ValAffich'!S19)</f>
        <v>9</v>
      </c>
      <c r="T18" s="147">
        <f>IF(OR('HeuresFonctionEQ-ValAffich'!T20="",'HeuresFonctionEQ-ValAffich'!T19=""),"-",'HeuresFonctionEQ-ValAffich'!T20-'HeuresFonctionEQ-ValAffich'!T19)</f>
        <v>24</v>
      </c>
      <c r="U18" s="147">
        <f>IF(OR('HeuresFonctionEQ-ValAffich'!U20="",'HeuresFonctionEQ-ValAffich'!U19=""),"-",'HeuresFonctionEQ-ValAffich'!U20-'HeuresFonctionEQ-ValAffich'!U19)</f>
        <v>0</v>
      </c>
      <c r="V18" s="185">
        <f>IF('HeuresFonctionEQ-ValAffich'!V20="","-",'HeuresFonctionEQ-ValAffich'!V20)</f>
        <v>0.47781890630722046</v>
      </c>
      <c r="W18" s="147">
        <f>IF(OR('HeuresFonctionEQ-ValAffich'!W20="",'HeuresFonctionEQ-ValAffich'!W19=""),"-",'HeuresFonctionEQ-ValAffich'!W20-'HeuresFonctionEQ-ValAffich'!W19)</f>
        <v>13</v>
      </c>
      <c r="X18" s="147">
        <f>IF(OR('HeuresFonctionEQ-ValAffich'!X20="",'HeuresFonctionEQ-ValAffich'!X19=""),"-",'HeuresFonctionEQ-ValAffich'!X20-'HeuresFonctionEQ-ValAffich'!X19)</f>
        <v>17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9</v>
      </c>
      <c r="AA18" s="147">
        <f>IF(OR('HeuresFonctionEQ-ValAffich'!AA20="",'HeuresFonctionEQ-ValAffich'!AA19=""),"-",'HeuresFonctionEQ-ValAffich'!AA20-'HeuresFonctionEQ-ValAffich'!AA19)</f>
        <v>9</v>
      </c>
      <c r="AB18" s="147">
        <f>IF(OR('HeuresFonctionEQ-ValAffich'!AB20="",'HeuresFonctionEQ-ValAffich'!AB19=""),"-",'HeuresFonctionEQ-ValAffich'!AB20-'HeuresFonctionEQ-ValAffich'!AB19)</f>
        <v>5</v>
      </c>
      <c r="AC18" s="147">
        <f>IF(OR('HeuresFonctionEQ-ValAffich'!AC20="",'HeuresFonctionEQ-ValAffich'!AC19=""),"-",'HeuresFonctionEQ-ValAffich'!AC20-'HeuresFonctionEQ-ValAffich'!AC19)</f>
        <v>0</v>
      </c>
      <c r="AD18" s="147">
        <f>IF(OR('HeuresFonctionEQ-ValAffich'!AD20="",'HeuresFonctionEQ-ValAffich'!AD19=""),"-",'HeuresFonctionEQ-ValAffich'!AD20-'HeuresFonctionEQ-ValAffich'!AD19)</f>
        <v>24</v>
      </c>
      <c r="AE18" s="147">
        <f>IF(OR('HeuresFonctionEQ-ValAffich'!AE20="",'HeuresFonctionEQ-ValAffich'!AE19=""),"-",'HeuresFonctionEQ-ValAffich'!AE20-'HeuresFonctionEQ-ValAffich'!AE19)</f>
        <v>4</v>
      </c>
      <c r="AF18" s="147">
        <f>IF(OR('HeuresFonctionEQ-ValAffich'!AF20="",'HeuresFonctionEQ-ValAffich'!AF19=""),"-",'HeuresFonctionEQ-ValAffich'!AF20-'HeuresFonctionEQ-ValAffich'!AF19)</f>
        <v>4</v>
      </c>
      <c r="AG18" s="147">
        <f>IF(OR('HeuresFonctionEQ-ValAffich'!AG20="",'HeuresFonctionEQ-ValAffich'!AG19=""),"-",'HeuresFonctionEQ-ValAffich'!AG20-'HeuresFonctionEQ-ValAffich'!AG19)</f>
        <v>4</v>
      </c>
      <c r="AH18" s="147">
        <f>IF(OR('HeuresFonctionEQ-ValAffich'!AH20="",'HeuresFonctionEQ-ValAffich'!AH19=""),"-",'HeuresFonctionEQ-ValAffich'!AH20-'HeuresFonctionEQ-ValAffich'!AH19)</f>
        <v>4</v>
      </c>
      <c r="AI18" s="147">
        <f>IF(OR('HeuresFonctionEQ-ValAffich'!AI20="",'HeuresFonctionEQ-ValAffich'!AI19=""),"-",'HeuresFonctionEQ-ValAffich'!AI20-'HeuresFonctionEQ-ValAffich'!AI19)</f>
        <v>4</v>
      </c>
      <c r="AJ18" s="147">
        <f>IF(OR('HeuresFonctionEQ-ValAffich'!AJ20="",'HeuresFonctionEQ-ValAffich'!AJ19=""),"-",'HeuresFonctionEQ-ValAffich'!AJ20-'HeuresFonctionEQ-ValAffich'!AJ19)</f>
        <v>4</v>
      </c>
      <c r="AK18" s="147">
        <f>IF(OR('HeuresFonctionEQ-ValAffich'!AK20="",'HeuresFonctionEQ-ValAffich'!AK19=""),"-",'HeuresFonctionEQ-ValAffich'!AK20-'HeuresFonctionEQ-ValAffich'!AK19)</f>
        <v>4</v>
      </c>
      <c r="AL18" s="147">
        <f>IF(OR('HeuresFonctionEQ-ValAffich'!AL20="",'HeuresFonctionEQ-ValAffich'!AL19=""),"-",'HeuresFonctionEQ-ValAffich'!AL20-'HeuresFonctionEQ-ValAffich'!AL19)</f>
        <v>4</v>
      </c>
      <c r="AM18" s="147">
        <f>IF(OR('HeuresFonctionEQ-ValAffich'!AM20="",'HeuresFonctionEQ-ValAffich'!AM19=""),"-",'HeuresFonctionEQ-ValAffich'!AM20-'HeuresFonctionEQ-ValAffich'!AM19)</f>
        <v>1</v>
      </c>
      <c r="AN18" s="147">
        <f>IF(OR('HeuresFonctionEQ-ValAffich'!AN20="",'HeuresFonctionEQ-ValAffich'!AN19=""),"-",'HeuresFonctionEQ-ValAffich'!AN20-'HeuresFonctionEQ-ValAffich'!AN19)</f>
        <v>1</v>
      </c>
      <c r="AO18" s="147">
        <f>IF(OR('HeuresFonctionEQ-ValAffich'!AO20="",'HeuresFonctionEQ-ValAffich'!AO19=""),"-",'HeuresFonctionEQ-ValAffich'!AO20-'HeuresFonctionEQ-ValAffich'!AO19)</f>
        <v>4</v>
      </c>
      <c r="AP18" s="147">
        <f>IF(OR('HeuresFonctionEQ-ValAffich'!AP20="",'HeuresFonctionEQ-ValAffich'!AP19=""),"-",'HeuresFonctionEQ-ValAffich'!AP20-'HeuresFonctionEQ-ValAffich'!AP19)</f>
        <v>4</v>
      </c>
      <c r="AQ18" s="147">
        <f>IF(OR('HeuresFonctionEQ-ValAffich'!AQ20="",'HeuresFonctionEQ-ValAffich'!AQ19=""),"-",'HeuresFonctionEQ-ValAffich'!AQ20-'HeuresFonctionEQ-ValAffich'!AQ19)</f>
        <v>3</v>
      </c>
      <c r="AR18" s="147">
        <f>IF(OR('HeuresFonctionEQ-ValAffich'!AR20="",'HeuresFonctionEQ-ValAffich'!AR19=""),"-",'HeuresFonctionEQ-ValAffich'!AR20-'HeuresFonctionEQ-ValAffich'!AR19)</f>
        <v>4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0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>
        <f>IF(OR('HeuresFonctionEQ-ValAffich'!AZ21="",'HeuresFonctionEQ-ValAffich'!AZ20=""),"-",'HeuresFonctionEQ-ValAffich'!AZ21-'HeuresFonctionEQ-ValAffich'!AZ20)</f>
        <v>1651</v>
      </c>
      <c r="BA18" s="147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6</v>
      </c>
      <c r="C19" s="147">
        <f>IF(OR('HeuresFonctionEQ-ValAffich'!C21="",'HeuresFonctionEQ-ValAffich'!C20=""),"-",'HeuresFonctionEQ-ValAffich'!C21-'HeuresFonctionEQ-ValAffich'!C20)</f>
        <v>3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5</v>
      </c>
      <c r="F19" s="147">
        <f>IF(OR('HeuresFonctionEQ-ValAffich'!F21="",'HeuresFonctionEQ-ValAffich'!F20=""),"-",'HeuresFonctionEQ-ValAffich'!F21-'HeuresFonctionEQ-ValAffich'!F20)</f>
        <v>3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6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24</v>
      </c>
      <c r="K19" s="147">
        <f>IF(OR('HeuresFonctionEQ-ValAffich'!K21="",'HeuresFonctionEQ-ValAffich'!K20=""),"-",'HeuresFonctionEQ-ValAffich'!K21-'HeuresFonctionEQ-ValAffich'!K20)</f>
        <v>0</v>
      </c>
      <c r="L19" s="147">
        <f>IF(OR('HeuresFonctionEQ-ValAffich'!L21="",'HeuresFonctionEQ-ValAffich'!L20=""),"-",'HeuresFonctionEQ-ValAffich'!L21-'HeuresFonctionEQ-ValAffich'!L20)</f>
        <v>24</v>
      </c>
      <c r="M19" s="147">
        <f>IF(OR('HeuresFonctionEQ-ValAffich'!M21="",'HeuresFonctionEQ-ValAffich'!M20=""),"-",'HeuresFonctionEQ-ValAffich'!M21-'HeuresFonctionEQ-ValAffich'!M20)</f>
        <v>0</v>
      </c>
      <c r="N19" s="185">
        <f>IF('HeuresFonctionEQ-ValAffich'!N21="","-",'HeuresFonctionEQ-ValAffich'!N21)</f>
        <v>0.46364718675613403</v>
      </c>
      <c r="O19" s="147">
        <f>IF(OR('HeuresFonctionEQ-ValAffich'!O21="",'HeuresFonctionEQ-ValAffich'!O20=""),"-",'HeuresFonctionEQ-ValAffich'!O21-'HeuresFonctionEQ-ValAffich'!O20)</f>
        <v>12</v>
      </c>
      <c r="P19" s="147">
        <f>IF(OR('HeuresFonctionEQ-ValAffich'!P21="",'HeuresFonctionEQ-ValAffich'!P20=""),"-",'HeuresFonctionEQ-ValAffich'!P21-'HeuresFonctionEQ-ValAffich'!P20)</f>
        <v>16</v>
      </c>
      <c r="Q19" s="147">
        <f>IF(OR('HeuresFonctionEQ-ValAffich'!Q21="",'HeuresFonctionEQ-ValAffich'!Q20=""),"-",'HeuresFonctionEQ-ValAffich'!Q21-'HeuresFonctionEQ-ValAffich'!Q20)</f>
        <v>17</v>
      </c>
      <c r="R19" s="147">
        <f>IF(OR('HeuresFonctionEQ-ValAffich'!R21="",'HeuresFonctionEQ-ValAffich'!R20=""),"-",'HeuresFonctionEQ-ValAffich'!R21-'HeuresFonctionEQ-ValAffich'!R20)</f>
        <v>15</v>
      </c>
      <c r="S19" s="147">
        <f>IF(OR('HeuresFonctionEQ-ValAffich'!S21="",'HeuresFonctionEQ-ValAffich'!S20=""),"-",'HeuresFonctionEQ-ValAffich'!S21-'HeuresFonctionEQ-ValAffich'!S20)</f>
        <v>15</v>
      </c>
      <c r="T19" s="147">
        <f>IF(OR('HeuresFonctionEQ-ValAffich'!T21="",'HeuresFonctionEQ-ValAffich'!T20=""),"-",'HeuresFonctionEQ-ValAffich'!T21-'HeuresFonctionEQ-ValAffich'!T20)</f>
        <v>24</v>
      </c>
      <c r="U19" s="147">
        <f>IF(OR('HeuresFonctionEQ-ValAffich'!U21="",'HeuresFonctionEQ-ValAffich'!U20=""),"-",'HeuresFonctionEQ-ValAffich'!U21-'HeuresFonctionEQ-ValAffich'!U20)</f>
        <v>0</v>
      </c>
      <c r="V19" s="185">
        <f>IF('HeuresFonctionEQ-ValAffich'!V21="","-",'HeuresFonctionEQ-ValAffich'!V21)</f>
        <v>0.47546789050102234</v>
      </c>
      <c r="W19" s="147">
        <f>IF(OR('HeuresFonctionEQ-ValAffich'!W21="",'HeuresFonctionEQ-ValAffich'!W20=""),"-",'HeuresFonctionEQ-ValAffich'!W21-'HeuresFonctionEQ-ValAffich'!W20)</f>
        <v>15</v>
      </c>
      <c r="X19" s="147">
        <f>IF(OR('HeuresFonctionEQ-ValAffich'!X21="",'HeuresFonctionEQ-ValAffich'!X20=""),"-",'HeuresFonctionEQ-ValAffich'!X21-'HeuresFonctionEQ-ValAffich'!X20)</f>
        <v>19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10</v>
      </c>
      <c r="AA19" s="147">
        <f>IF(OR('HeuresFonctionEQ-ValAffich'!AA21="",'HeuresFonctionEQ-ValAffich'!AA20=""),"-",'HeuresFonctionEQ-ValAffich'!AA21-'HeuresFonctionEQ-ValAffich'!AA20)</f>
        <v>10</v>
      </c>
      <c r="AB19" s="147">
        <f>IF(OR('HeuresFonctionEQ-ValAffich'!AB21="",'HeuresFonctionEQ-ValAffich'!AB20=""),"-",'HeuresFonctionEQ-ValAffich'!AB21-'HeuresFonctionEQ-ValAffich'!AB20)</f>
        <v>5</v>
      </c>
      <c r="AC19" s="147">
        <f>IF(OR('HeuresFonctionEQ-ValAffich'!AC21="",'HeuresFonctionEQ-ValAffich'!AC20=""),"-",'HeuresFonctionEQ-ValAffich'!AC21-'HeuresFonctionEQ-ValAffich'!AC20)</f>
        <v>0</v>
      </c>
      <c r="AD19" s="147">
        <f>IF(OR('HeuresFonctionEQ-ValAffich'!AD21="",'HeuresFonctionEQ-ValAffich'!AD20=""),"-",'HeuresFonctionEQ-ValAffich'!AD21-'HeuresFonctionEQ-ValAffich'!AD20)</f>
        <v>24</v>
      </c>
      <c r="AE19" s="147">
        <f>IF(OR('HeuresFonctionEQ-ValAffich'!AE21="",'HeuresFonctionEQ-ValAffich'!AE20=""),"-",'HeuresFonctionEQ-ValAffich'!AE21-'HeuresFonctionEQ-ValAffich'!AE20)</f>
        <v>0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0</v>
      </c>
      <c r="AH19" s="147">
        <f>IF(OR('HeuresFonctionEQ-ValAffich'!AH21="",'HeuresFonctionEQ-ValAffich'!AH20=""),"-",'HeuresFonctionEQ-ValAffich'!AH21-'HeuresFonctionEQ-ValAffich'!AH20)</f>
        <v>0</v>
      </c>
      <c r="AI19" s="147">
        <f>IF(OR('HeuresFonctionEQ-ValAffich'!AI21="",'HeuresFonctionEQ-ValAffich'!AI20=""),"-",'HeuresFonctionEQ-ValAffich'!AI21-'HeuresFonctionEQ-ValAffich'!AI20)</f>
        <v>0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0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0</v>
      </c>
      <c r="AN19" s="147">
        <f>IF(OR('HeuresFonctionEQ-ValAffich'!AN21="",'HeuresFonctionEQ-ValAffich'!AN20=""),"-",'HeuresFonctionEQ-ValAffich'!AN21-'HeuresFonctionEQ-ValAffich'!AN20)</f>
        <v>0</v>
      </c>
      <c r="AO19" s="147">
        <f>IF(OR('HeuresFonctionEQ-ValAffich'!AO21="",'HeuresFonctionEQ-ValAffich'!AO20=""),"-",'HeuresFonctionEQ-ValAffich'!AO21-'HeuresFonctionEQ-ValAffich'!AO20)</f>
        <v>0</v>
      </c>
      <c r="AP19" s="147">
        <f>IF(OR('HeuresFonctionEQ-ValAffich'!AP21="",'HeuresFonctionEQ-ValAffich'!AP20=""),"-",'HeuresFonctionEQ-ValAffich'!AP21-'HeuresFonctionEQ-ValAffich'!AP20)</f>
        <v>0</v>
      </c>
      <c r="AQ19" s="147">
        <f>IF(OR('HeuresFonctionEQ-ValAffich'!AQ21="",'HeuresFonctionEQ-ValAffich'!AQ20=""),"-",'HeuresFonctionEQ-ValAffich'!AQ21-'HeuresFonctionEQ-ValAffich'!AQ20)</f>
        <v>2</v>
      </c>
      <c r="AR19" s="147">
        <f>IF(OR('HeuresFonctionEQ-ValAffich'!AR21="",'HeuresFonctionEQ-ValAffich'!AR20=""),"-",'HeuresFonctionEQ-ValAffich'!AR21-'HeuresFonctionEQ-ValAffich'!AR20)</f>
        <v>2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0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>
        <f>IF(OR('HeuresFonctionEQ-ValAffich'!AZ22="",'HeuresFonctionEQ-ValAffich'!AZ21=""),"-",'HeuresFonctionEQ-ValAffich'!AZ22-'HeuresFonctionEQ-ValAffich'!AZ21)</f>
        <v>1563</v>
      </c>
      <c r="BA19" s="147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1</v>
      </c>
      <c r="C20" s="147">
        <f>IF(OR('HeuresFonctionEQ-ValAffich'!C22="",'HeuresFonctionEQ-ValAffich'!C21=""),"-",'HeuresFonctionEQ-ValAffich'!C22-'HeuresFonctionEQ-ValAffich'!C21)</f>
        <v>1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2</v>
      </c>
      <c r="F20" s="147">
        <f>IF(OR('HeuresFonctionEQ-ValAffich'!F22="",'HeuresFonctionEQ-ValAffich'!F21=""),"-",'HeuresFonctionEQ-ValAffich'!F22-'HeuresFonctionEQ-ValAffich'!F21)</f>
        <v>11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5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24</v>
      </c>
      <c r="K20" s="147">
        <f>IF(OR('HeuresFonctionEQ-ValAffich'!K22="",'HeuresFonctionEQ-ValAffich'!K21=""),"-",'HeuresFonctionEQ-ValAffich'!K22-'HeuresFonctionEQ-ValAffich'!K21)</f>
        <v>0</v>
      </c>
      <c r="L20" s="147">
        <f>IF(OR('HeuresFonctionEQ-ValAffich'!L22="",'HeuresFonctionEQ-ValAffich'!L21=""),"-",'HeuresFonctionEQ-ValAffich'!L22-'HeuresFonctionEQ-ValAffich'!L21)</f>
        <v>24</v>
      </c>
      <c r="M20" s="147">
        <f>IF(OR('HeuresFonctionEQ-ValAffich'!M22="",'HeuresFonctionEQ-ValAffich'!M21=""),"-",'HeuresFonctionEQ-ValAffich'!M22-'HeuresFonctionEQ-ValAffich'!M21)</f>
        <v>0</v>
      </c>
      <c r="N20" s="185">
        <f>IF('HeuresFonctionEQ-ValAffich'!N22="","-",'HeuresFonctionEQ-ValAffich'!N22)</f>
        <v>0.46398168802261353</v>
      </c>
      <c r="O20" s="147">
        <f>IF(OR('HeuresFonctionEQ-ValAffich'!O22="",'HeuresFonctionEQ-ValAffich'!O21=""),"-",'HeuresFonctionEQ-ValAffich'!O22-'HeuresFonctionEQ-ValAffich'!O21)</f>
        <v>13</v>
      </c>
      <c r="P20" s="147">
        <f>IF(OR('HeuresFonctionEQ-ValAffich'!P22="",'HeuresFonctionEQ-ValAffich'!P21=""),"-",'HeuresFonctionEQ-ValAffich'!P22-'HeuresFonctionEQ-ValAffich'!P21)</f>
        <v>17</v>
      </c>
      <c r="Q20" s="147">
        <f>IF(OR('HeuresFonctionEQ-ValAffich'!Q22="",'HeuresFonctionEQ-ValAffich'!Q21=""),"-",'HeuresFonctionEQ-ValAffich'!Q22-'HeuresFonctionEQ-ValAffich'!Q21)</f>
        <v>17</v>
      </c>
      <c r="R20" s="147">
        <f>IF(OR('HeuresFonctionEQ-ValAffich'!R22="",'HeuresFonctionEQ-ValAffich'!R21=""),"-",'HeuresFonctionEQ-ValAffich'!R22-'HeuresFonctionEQ-ValAffich'!R21)</f>
        <v>14</v>
      </c>
      <c r="S20" s="147">
        <f>IF(OR('HeuresFonctionEQ-ValAffich'!S22="",'HeuresFonctionEQ-ValAffich'!S21=""),"-",'HeuresFonctionEQ-ValAffich'!S22-'HeuresFonctionEQ-ValAffich'!S21)</f>
        <v>14</v>
      </c>
      <c r="T20" s="147">
        <f>IF(OR('HeuresFonctionEQ-ValAffich'!T22="",'HeuresFonctionEQ-ValAffich'!T21=""),"-",'HeuresFonctionEQ-ValAffich'!T22-'HeuresFonctionEQ-ValAffich'!T21)</f>
        <v>24</v>
      </c>
      <c r="U20" s="147">
        <f>IF(OR('HeuresFonctionEQ-ValAffich'!U22="",'HeuresFonctionEQ-ValAffich'!U21=""),"-",'HeuresFonctionEQ-ValAffich'!U22-'HeuresFonctionEQ-ValAffich'!U21)</f>
        <v>0</v>
      </c>
      <c r="V20" s="185">
        <f>IF('HeuresFonctionEQ-ValAffich'!V22="","-",'HeuresFonctionEQ-ValAffich'!V22)</f>
        <v>0.47402390837669373</v>
      </c>
      <c r="W20" s="147">
        <f>IF(OR('HeuresFonctionEQ-ValAffich'!W22="",'HeuresFonctionEQ-ValAffich'!W21=""),"-",'HeuresFonctionEQ-ValAffich'!W22-'HeuresFonctionEQ-ValAffich'!W21)</f>
        <v>18</v>
      </c>
      <c r="X20" s="147">
        <f>IF(OR('HeuresFonctionEQ-ValAffich'!X22="",'HeuresFonctionEQ-ValAffich'!X21=""),"-",'HeuresFonctionEQ-ValAffich'!X22-'HeuresFonctionEQ-ValAffich'!X21)</f>
        <v>20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8</v>
      </c>
      <c r="AA20" s="147">
        <f>IF(OR('HeuresFonctionEQ-ValAffich'!AA22="",'HeuresFonctionEQ-ValAffich'!AA21=""),"-",'HeuresFonctionEQ-ValAffich'!AA22-'HeuresFonctionEQ-ValAffich'!AA21)</f>
        <v>8</v>
      </c>
      <c r="AB20" s="147">
        <f>IF(OR('HeuresFonctionEQ-ValAffich'!AB22="",'HeuresFonctionEQ-ValAffich'!AB21=""),"-",'HeuresFonctionEQ-ValAffich'!AB22-'HeuresFonctionEQ-ValAffich'!AB21)</f>
        <v>3</v>
      </c>
      <c r="AC20" s="147">
        <f>IF(OR('HeuresFonctionEQ-ValAffich'!AC22="",'HeuresFonctionEQ-ValAffich'!AC21=""),"-",'HeuresFonctionEQ-ValAffich'!AC22-'HeuresFonctionEQ-ValAffich'!AC21)</f>
        <v>0</v>
      </c>
      <c r="AD20" s="147">
        <f>IF(OR('HeuresFonctionEQ-ValAffich'!AD22="",'HeuresFonctionEQ-ValAffich'!AD21=""),"-",'HeuresFonctionEQ-ValAffich'!AD22-'HeuresFonctionEQ-ValAffich'!AD21)</f>
        <v>24</v>
      </c>
      <c r="AE20" s="147">
        <f>IF(OR('HeuresFonctionEQ-ValAffich'!AE22="",'HeuresFonctionEQ-ValAffich'!AE21=""),"-",'HeuresFonctionEQ-ValAffich'!AE22-'HeuresFonctionEQ-ValAffich'!AE21)</f>
        <v>0</v>
      </c>
      <c r="AF20" s="147">
        <f>IF(OR('HeuresFonctionEQ-ValAffich'!AF22="",'HeuresFonctionEQ-ValAffich'!AF21=""),"-",'HeuresFonctionEQ-ValAffich'!AF22-'HeuresFonctionEQ-ValAffich'!AF21)</f>
        <v>0</v>
      </c>
      <c r="AG20" s="147">
        <f>IF(OR('HeuresFonctionEQ-ValAffich'!AG22="",'HeuresFonctionEQ-ValAffich'!AG21=""),"-",'HeuresFonctionEQ-ValAffich'!AG22-'HeuresFonctionEQ-ValAffich'!AG21)</f>
        <v>0</v>
      </c>
      <c r="AH20" s="147">
        <f>IF(OR('HeuresFonctionEQ-ValAffich'!AH22="",'HeuresFonctionEQ-ValAffich'!AH21=""),"-",'HeuresFonctionEQ-ValAffich'!AH22-'HeuresFonctionEQ-ValAffich'!AH21)</f>
        <v>0</v>
      </c>
      <c r="AI20" s="147">
        <f>IF(OR('HeuresFonctionEQ-ValAffich'!AI22="",'HeuresFonctionEQ-ValAffich'!AI21=""),"-",'HeuresFonctionEQ-ValAffich'!AI22-'HeuresFonctionEQ-ValAffich'!AI21)</f>
        <v>0</v>
      </c>
      <c r="AJ20" s="147">
        <f>IF(OR('HeuresFonctionEQ-ValAffich'!AJ22="",'HeuresFonctionEQ-ValAffich'!AJ21=""),"-",'HeuresFonctionEQ-ValAffich'!AJ22-'HeuresFonctionEQ-ValAffich'!AJ21)</f>
        <v>0</v>
      </c>
      <c r="AK20" s="147">
        <f>IF(OR('HeuresFonctionEQ-ValAffich'!AK22="",'HeuresFonctionEQ-ValAffich'!AK21=""),"-",'HeuresFonctionEQ-ValAffich'!AK22-'HeuresFonctionEQ-ValAffich'!AK21)</f>
        <v>0</v>
      </c>
      <c r="AL20" s="147">
        <f>IF(OR('HeuresFonctionEQ-ValAffich'!AL22="",'HeuresFonctionEQ-ValAffich'!AL21=""),"-",'HeuresFonctionEQ-ValAffich'!AL22-'HeuresFonctionEQ-ValAffich'!AL21)</f>
        <v>0</v>
      </c>
      <c r="AM20" s="147">
        <f>IF(OR('HeuresFonctionEQ-ValAffich'!AM22="",'HeuresFonctionEQ-ValAffich'!AM21=""),"-",'HeuresFonctionEQ-ValAffich'!AM22-'HeuresFonctionEQ-ValAffich'!AM21)</f>
        <v>0</v>
      </c>
      <c r="AN20" s="147">
        <f>IF(OR('HeuresFonctionEQ-ValAffich'!AN22="",'HeuresFonctionEQ-ValAffich'!AN21=""),"-",'HeuresFonctionEQ-ValAffich'!AN22-'HeuresFonctionEQ-ValAffich'!AN21)</f>
        <v>0</v>
      </c>
      <c r="AO20" s="147">
        <f>IF(OR('HeuresFonctionEQ-ValAffich'!AO22="",'HeuresFonctionEQ-ValAffich'!AO21=""),"-",'HeuresFonctionEQ-ValAffich'!AO22-'HeuresFonctionEQ-ValAffich'!AO21)</f>
        <v>0</v>
      </c>
      <c r="AP20" s="147">
        <f>IF(OR('HeuresFonctionEQ-ValAffich'!AP22="",'HeuresFonctionEQ-ValAffich'!AP21=""),"-",'HeuresFonctionEQ-ValAffich'!AP22-'HeuresFonctionEQ-ValAffich'!AP21)</f>
        <v>0</v>
      </c>
      <c r="AQ20" s="147">
        <f>IF(OR('HeuresFonctionEQ-ValAffich'!AQ22="",'HeuresFonctionEQ-ValAffich'!AQ21=""),"-",'HeuresFonctionEQ-ValAffich'!AQ22-'HeuresFonctionEQ-ValAffich'!AQ21)</f>
        <v>1</v>
      </c>
      <c r="AR20" s="147">
        <f>IF(OR('HeuresFonctionEQ-ValAffich'!AR22="",'HeuresFonctionEQ-ValAffich'!AR21=""),"-",'HeuresFonctionEQ-ValAffich'!AR22-'HeuresFonctionEQ-ValAffich'!AR21)</f>
        <v>1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0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>
        <f>IF(OR('HeuresFonctionEQ-ValAffich'!AZ23="",'HeuresFonctionEQ-ValAffich'!AZ22=""),"-",'HeuresFonctionEQ-ValAffich'!AZ23-'HeuresFonctionEQ-ValAffich'!AZ22)</f>
        <v>1602</v>
      </c>
      <c r="BA20" s="147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3</v>
      </c>
      <c r="C21" s="147">
        <f>IF(OR('HeuresFonctionEQ-ValAffich'!C23="",'HeuresFonctionEQ-ValAffich'!C22=""),"-",'HeuresFonctionEQ-ValAffich'!C23-'HeuresFonctionEQ-ValAffich'!C22)</f>
        <v>2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1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3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21</v>
      </c>
      <c r="K21" s="147">
        <f>IF(OR('HeuresFonctionEQ-ValAffich'!K23="",'HeuresFonctionEQ-ValAffich'!K22=""),"-",'HeuresFonctionEQ-ValAffich'!K23-'HeuresFonctionEQ-ValAffich'!K22)</f>
        <v>0</v>
      </c>
      <c r="L21" s="147">
        <f>IF(OR('HeuresFonctionEQ-ValAffich'!L23="",'HeuresFonctionEQ-ValAffich'!L22=""),"-",'HeuresFonctionEQ-ValAffich'!L23-'HeuresFonctionEQ-ValAffich'!L22)</f>
        <v>21</v>
      </c>
      <c r="M21" s="147">
        <f>IF(OR('HeuresFonctionEQ-ValAffich'!M23="",'HeuresFonctionEQ-ValAffich'!M22=""),"-",'HeuresFonctionEQ-ValAffich'!M23-'HeuresFonctionEQ-ValAffich'!M22)</f>
        <v>0</v>
      </c>
      <c r="N21" s="185">
        <f>IF('HeuresFonctionEQ-ValAffich'!N23="","-",'HeuresFonctionEQ-ValAffich'!N23)</f>
        <v>0.4621284008026123</v>
      </c>
      <c r="O21" s="147">
        <f>IF(OR('HeuresFonctionEQ-ValAffich'!O23="",'HeuresFonctionEQ-ValAffich'!O22=""),"-",'HeuresFonctionEQ-ValAffich'!O23-'HeuresFonctionEQ-ValAffich'!O22)</f>
        <v>13</v>
      </c>
      <c r="P21" s="147">
        <f>IF(OR('HeuresFonctionEQ-ValAffich'!P23="",'HeuresFonctionEQ-ValAffich'!P22=""),"-",'HeuresFonctionEQ-ValAffich'!P23-'HeuresFonctionEQ-ValAffich'!P22)</f>
        <v>17</v>
      </c>
      <c r="Q21" s="147">
        <f>IF(OR('HeuresFonctionEQ-ValAffich'!Q23="",'HeuresFonctionEQ-ValAffich'!Q22=""),"-",'HeuresFonctionEQ-ValAffich'!Q23-'HeuresFonctionEQ-ValAffich'!Q22)</f>
        <v>17</v>
      </c>
      <c r="R21" s="147">
        <f>IF(OR('HeuresFonctionEQ-ValAffich'!R23="",'HeuresFonctionEQ-ValAffich'!R22=""),"-",'HeuresFonctionEQ-ValAffich'!R23-'HeuresFonctionEQ-ValAffich'!R22)</f>
        <v>12</v>
      </c>
      <c r="S21" s="147">
        <f>IF(OR('HeuresFonctionEQ-ValAffich'!S23="",'HeuresFonctionEQ-ValAffich'!S22=""),"-",'HeuresFonctionEQ-ValAffich'!S23-'HeuresFonctionEQ-ValAffich'!S22)</f>
        <v>12</v>
      </c>
      <c r="T21" s="147">
        <f>IF(OR('HeuresFonctionEQ-ValAffich'!T23="",'HeuresFonctionEQ-ValAffich'!T22=""),"-",'HeuresFonctionEQ-ValAffich'!T23-'HeuresFonctionEQ-ValAffich'!T22)</f>
        <v>21</v>
      </c>
      <c r="U21" s="147">
        <f>IF(OR('HeuresFonctionEQ-ValAffich'!U23="",'HeuresFonctionEQ-ValAffich'!U22=""),"-",'HeuresFonctionEQ-ValAffich'!U23-'HeuresFonctionEQ-ValAffich'!U22)</f>
        <v>0</v>
      </c>
      <c r="V21" s="185">
        <f>IF('HeuresFonctionEQ-ValAffich'!V23="","-",'HeuresFonctionEQ-ValAffich'!V23)</f>
        <v>0.4712308943271637</v>
      </c>
      <c r="W21" s="147">
        <f>IF(OR('HeuresFonctionEQ-ValAffich'!W23="",'HeuresFonctionEQ-ValAffich'!W22=""),"-",'HeuresFonctionEQ-ValAffich'!W23-'HeuresFonctionEQ-ValAffich'!W22)</f>
        <v>16</v>
      </c>
      <c r="X21" s="147">
        <f>IF(OR('HeuresFonctionEQ-ValAffich'!X23="",'HeuresFonctionEQ-ValAffich'!X22=""),"-",'HeuresFonctionEQ-ValAffich'!X23-'HeuresFonctionEQ-ValAffich'!X22)</f>
        <v>18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7</v>
      </c>
      <c r="AA21" s="147">
        <f>IF(OR('HeuresFonctionEQ-ValAffich'!AA23="",'HeuresFonctionEQ-ValAffich'!AA22=""),"-",'HeuresFonctionEQ-ValAffich'!AA23-'HeuresFonctionEQ-ValAffich'!AA22)</f>
        <v>7</v>
      </c>
      <c r="AB21" s="147">
        <f>IF(OR('HeuresFonctionEQ-ValAffich'!AB23="",'HeuresFonctionEQ-ValAffich'!AB22=""),"-",'HeuresFonctionEQ-ValAffich'!AB23-'HeuresFonctionEQ-ValAffich'!AB22)</f>
        <v>1</v>
      </c>
      <c r="AC21" s="147">
        <f>IF(OR('HeuresFonctionEQ-ValAffich'!AC23="",'HeuresFonctionEQ-ValAffich'!AC22=""),"-",'HeuresFonctionEQ-ValAffich'!AC23-'HeuresFonctionEQ-ValAffich'!AC22)</f>
        <v>0</v>
      </c>
      <c r="AD21" s="147">
        <f>IF(OR('HeuresFonctionEQ-ValAffich'!AD23="",'HeuresFonctionEQ-ValAffich'!AD22=""),"-",'HeuresFonctionEQ-ValAffich'!AD23-'HeuresFonctionEQ-ValAffich'!AD22)</f>
        <v>21</v>
      </c>
      <c r="AE21" s="147">
        <f>IF(OR('HeuresFonctionEQ-ValAffich'!AE23="",'HeuresFonctionEQ-ValAffich'!AE22=""),"-",'HeuresFonctionEQ-ValAffich'!AE23-'HeuresFonctionEQ-ValAffich'!AE22)</f>
        <v>0</v>
      </c>
      <c r="AF21" s="147">
        <f>IF(OR('HeuresFonctionEQ-ValAffich'!AF23="",'HeuresFonctionEQ-ValAffich'!AF22=""),"-",'HeuresFonctionEQ-ValAffich'!AF23-'HeuresFonctionEQ-ValAffich'!AF22)</f>
        <v>0</v>
      </c>
      <c r="AG21" s="147">
        <f>IF(OR('HeuresFonctionEQ-ValAffich'!AG23="",'HeuresFonctionEQ-ValAffich'!AG22=""),"-",'HeuresFonctionEQ-ValAffich'!AG23-'HeuresFonctionEQ-ValAffich'!AG22)</f>
        <v>0</v>
      </c>
      <c r="AH21" s="147">
        <f>IF(OR('HeuresFonctionEQ-ValAffich'!AH23="",'HeuresFonctionEQ-ValAffich'!AH22=""),"-",'HeuresFonctionEQ-ValAffich'!AH23-'HeuresFonctionEQ-ValAffich'!AH22)</f>
        <v>0</v>
      </c>
      <c r="AI21" s="147">
        <f>IF(OR('HeuresFonctionEQ-ValAffich'!AI23="",'HeuresFonctionEQ-ValAffich'!AI22=""),"-",'HeuresFonctionEQ-ValAffich'!AI23-'HeuresFonctionEQ-ValAffich'!AI22)</f>
        <v>0</v>
      </c>
      <c r="AJ21" s="147">
        <f>IF(OR('HeuresFonctionEQ-ValAffich'!AJ23="",'HeuresFonctionEQ-ValAffich'!AJ22=""),"-",'HeuresFonctionEQ-ValAffich'!AJ23-'HeuresFonctionEQ-ValAffich'!AJ22)</f>
        <v>0</v>
      </c>
      <c r="AK21" s="147">
        <f>IF(OR('HeuresFonctionEQ-ValAffich'!AK23="",'HeuresFonctionEQ-ValAffich'!AK22=""),"-",'HeuresFonctionEQ-ValAffich'!AK23-'HeuresFonctionEQ-ValAffich'!AK22)</f>
        <v>0</v>
      </c>
      <c r="AL21" s="147">
        <f>IF(OR('HeuresFonctionEQ-ValAffich'!AL23="",'HeuresFonctionEQ-ValAffich'!AL22=""),"-",'HeuresFonctionEQ-ValAffich'!AL23-'HeuresFonctionEQ-ValAffich'!AL22)</f>
        <v>0</v>
      </c>
      <c r="AM21" s="147">
        <f>IF(OR('HeuresFonctionEQ-ValAffich'!AM23="",'HeuresFonctionEQ-ValAffich'!AM22=""),"-",'HeuresFonctionEQ-ValAffich'!AM23-'HeuresFonctionEQ-ValAffich'!AM22)</f>
        <v>0</v>
      </c>
      <c r="AN21" s="147">
        <f>IF(OR('HeuresFonctionEQ-ValAffich'!AN23="",'HeuresFonctionEQ-ValAffich'!AN22=""),"-",'HeuresFonctionEQ-ValAffich'!AN23-'HeuresFonctionEQ-ValAffich'!AN22)</f>
        <v>0</v>
      </c>
      <c r="AO21" s="147">
        <f>IF(OR('HeuresFonctionEQ-ValAffich'!AO23="",'HeuresFonctionEQ-ValAffich'!AO22=""),"-",'HeuresFonctionEQ-ValAffich'!AO23-'HeuresFonctionEQ-ValAffich'!AO22)</f>
        <v>0</v>
      </c>
      <c r="AP21" s="147">
        <f>IF(OR('HeuresFonctionEQ-ValAffich'!AP23="",'HeuresFonctionEQ-ValAffich'!AP22=""),"-",'HeuresFonctionEQ-ValAffich'!AP23-'HeuresFonctionEQ-ValAffich'!AP22)</f>
        <v>0</v>
      </c>
      <c r="AQ21" s="147">
        <f>IF(OR('HeuresFonctionEQ-ValAffich'!AQ23="",'HeuresFonctionEQ-ValAffich'!AQ22=""),"-",'HeuresFonctionEQ-ValAffich'!AQ23-'HeuresFonctionEQ-ValAffich'!AQ22)</f>
        <v>2</v>
      </c>
      <c r="AR21" s="147">
        <f>IF(OR('HeuresFonctionEQ-ValAffich'!AR23="",'HeuresFonctionEQ-ValAffich'!AR22=""),"-",'HeuresFonctionEQ-ValAffich'!AR23-'HeuresFonctionEQ-ValAffich'!AR22)</f>
        <v>2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>
        <f>IF(OR('HeuresFonctionEQ-ValAffich'!AZ24="",'HeuresFonctionEQ-ValAffich'!AZ23=""),"-",'HeuresFonctionEQ-ValAffich'!AZ24-'HeuresFonctionEQ-ValAffich'!AZ23)</f>
        <v>1265</v>
      </c>
      <c r="BA21" s="147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2</v>
      </c>
      <c r="C22" s="147">
        <f>IF(OR('HeuresFonctionEQ-ValAffich'!C24="",'HeuresFonctionEQ-ValAffich'!C23=""),"-",'HeuresFonctionEQ-ValAffich'!C24-'HeuresFonctionEQ-ValAffich'!C23)</f>
        <v>2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1</v>
      </c>
      <c r="F22" s="147">
        <f>IF(OR('HeuresFonctionEQ-ValAffich'!F24="",'HeuresFonctionEQ-ValAffich'!F23=""),"-",'HeuresFonctionEQ-ValAffich'!F24-'HeuresFonctionEQ-ValAffich'!F23)</f>
        <v>1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6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24</v>
      </c>
      <c r="K22" s="147">
        <f>IF(OR('HeuresFonctionEQ-ValAffich'!K24="",'HeuresFonctionEQ-ValAffich'!K23=""),"-",'HeuresFonctionEQ-ValAffich'!K24-'HeuresFonctionEQ-ValAffich'!K23)</f>
        <v>0</v>
      </c>
      <c r="L22" s="147">
        <f>IF(OR('HeuresFonctionEQ-ValAffich'!L24="",'HeuresFonctionEQ-ValAffich'!L23=""),"-",'HeuresFonctionEQ-ValAffich'!L24-'HeuresFonctionEQ-ValAffich'!L23)</f>
        <v>24</v>
      </c>
      <c r="M22" s="147">
        <f>IF(OR('HeuresFonctionEQ-ValAffich'!M24="",'HeuresFonctionEQ-ValAffich'!M23=""),"-",'HeuresFonctionEQ-ValAffich'!M24-'HeuresFonctionEQ-ValAffich'!M23)</f>
        <v>0</v>
      </c>
      <c r="N22" s="185">
        <f>IF('HeuresFonctionEQ-ValAffich'!N24="","-",'HeuresFonctionEQ-ValAffich'!N24)</f>
        <v>0.45486289262771606</v>
      </c>
      <c r="O22" s="147">
        <f>IF(OR('HeuresFonctionEQ-ValAffich'!O24="",'HeuresFonctionEQ-ValAffich'!O23=""),"-",'HeuresFonctionEQ-ValAffich'!O24-'HeuresFonctionEQ-ValAffich'!O23)</f>
        <v>12</v>
      </c>
      <c r="P22" s="147">
        <f>IF(OR('HeuresFonctionEQ-ValAffich'!P24="",'HeuresFonctionEQ-ValAffich'!P23=""),"-",'HeuresFonctionEQ-ValAffich'!P24-'HeuresFonctionEQ-ValAffich'!P23)</f>
        <v>17</v>
      </c>
      <c r="Q22" s="147">
        <f>IF(OR('HeuresFonctionEQ-ValAffich'!Q24="",'HeuresFonctionEQ-ValAffich'!Q23=""),"-",'HeuresFonctionEQ-ValAffich'!Q24-'HeuresFonctionEQ-ValAffich'!Q23)</f>
        <v>16</v>
      </c>
      <c r="R22" s="147">
        <f>IF(OR('HeuresFonctionEQ-ValAffich'!R24="",'HeuresFonctionEQ-ValAffich'!R23=""),"-",'HeuresFonctionEQ-ValAffich'!R24-'HeuresFonctionEQ-ValAffich'!R23)</f>
        <v>15</v>
      </c>
      <c r="S22" s="147">
        <f>IF(OR('HeuresFonctionEQ-ValAffich'!S24="",'HeuresFonctionEQ-ValAffich'!S23=""),"-",'HeuresFonctionEQ-ValAffich'!S24-'HeuresFonctionEQ-ValAffich'!S23)</f>
        <v>15</v>
      </c>
      <c r="T22" s="147">
        <f>IF(OR('HeuresFonctionEQ-ValAffich'!T24="",'HeuresFonctionEQ-ValAffich'!T23=""),"-",'HeuresFonctionEQ-ValAffich'!T24-'HeuresFonctionEQ-ValAffich'!T23)</f>
        <v>24</v>
      </c>
      <c r="U22" s="147">
        <f>IF(OR('HeuresFonctionEQ-ValAffich'!U24="",'HeuresFonctionEQ-ValAffich'!U23=""),"-",'HeuresFonctionEQ-ValAffich'!U24-'HeuresFonctionEQ-ValAffich'!U23)</f>
        <v>0</v>
      </c>
      <c r="V22" s="185">
        <f>IF('HeuresFonctionEQ-ValAffich'!V24="","-",'HeuresFonctionEQ-ValAffich'!V24)</f>
        <v>0.46788349747657776</v>
      </c>
      <c r="W22" s="147">
        <f>IF(OR('HeuresFonctionEQ-ValAffich'!W24="",'HeuresFonctionEQ-ValAffich'!W23=""),"-",'HeuresFonctionEQ-ValAffich'!W24-'HeuresFonctionEQ-ValAffich'!W23)</f>
        <v>13</v>
      </c>
      <c r="X22" s="147">
        <f>IF(OR('HeuresFonctionEQ-ValAffich'!X24="",'HeuresFonctionEQ-ValAffich'!X23=""),"-",'HeuresFonctionEQ-ValAffich'!X24-'HeuresFonctionEQ-ValAffich'!X23)</f>
        <v>15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5</v>
      </c>
      <c r="AA22" s="147">
        <f>IF(OR('HeuresFonctionEQ-ValAffich'!AA24="",'HeuresFonctionEQ-ValAffich'!AA23=""),"-",'HeuresFonctionEQ-ValAffich'!AA24-'HeuresFonctionEQ-ValAffich'!AA23)</f>
        <v>5</v>
      </c>
      <c r="AB22" s="147">
        <f>IF(OR('HeuresFonctionEQ-ValAffich'!AB24="",'HeuresFonctionEQ-ValAffich'!AB23=""),"-",'HeuresFonctionEQ-ValAffich'!AB24-'HeuresFonctionEQ-ValAffich'!AB23)</f>
        <v>3</v>
      </c>
      <c r="AC22" s="147">
        <f>IF(OR('HeuresFonctionEQ-ValAffich'!AC24="",'HeuresFonctionEQ-ValAffich'!AC23=""),"-",'HeuresFonctionEQ-ValAffich'!AC24-'HeuresFonctionEQ-ValAffich'!AC23)</f>
        <v>0</v>
      </c>
      <c r="AD22" s="147">
        <f>IF(OR('HeuresFonctionEQ-ValAffich'!AD24="",'HeuresFonctionEQ-ValAffich'!AD23=""),"-",'HeuresFonctionEQ-ValAffich'!AD24-'HeuresFonctionEQ-ValAffich'!AD23)</f>
        <v>24</v>
      </c>
      <c r="AE22" s="147">
        <f>IF(OR('HeuresFonctionEQ-ValAffich'!AE24="",'HeuresFonctionEQ-ValAffich'!AE23=""),"-",'HeuresFonctionEQ-ValAffich'!AE24-'HeuresFonctionEQ-ValAffich'!AE23)</f>
        <v>4</v>
      </c>
      <c r="AF22" s="147">
        <f>IF(OR('HeuresFonctionEQ-ValAffich'!AF24="",'HeuresFonctionEQ-ValAffich'!AF23=""),"-",'HeuresFonctionEQ-ValAffich'!AF24-'HeuresFonctionEQ-ValAffich'!AF23)</f>
        <v>5</v>
      </c>
      <c r="AG22" s="147">
        <f>IF(OR('HeuresFonctionEQ-ValAffich'!AG24="",'HeuresFonctionEQ-ValAffich'!AG23=""),"-",'HeuresFonctionEQ-ValAffich'!AG24-'HeuresFonctionEQ-ValAffich'!AG23)</f>
        <v>4</v>
      </c>
      <c r="AH22" s="147">
        <f>IF(OR('HeuresFonctionEQ-ValAffich'!AH24="",'HeuresFonctionEQ-ValAffich'!AH23=""),"-",'HeuresFonctionEQ-ValAffich'!AH24-'HeuresFonctionEQ-ValAffich'!AH23)</f>
        <v>5</v>
      </c>
      <c r="AI22" s="147">
        <f>IF(OR('HeuresFonctionEQ-ValAffich'!AI24="",'HeuresFonctionEQ-ValAffich'!AI23=""),"-",'HeuresFonctionEQ-ValAffich'!AI24-'HeuresFonctionEQ-ValAffich'!AI23)</f>
        <v>5</v>
      </c>
      <c r="AJ22" s="147">
        <f>IF(OR('HeuresFonctionEQ-ValAffich'!AJ24="",'HeuresFonctionEQ-ValAffich'!AJ23=""),"-",'HeuresFonctionEQ-ValAffich'!AJ24-'HeuresFonctionEQ-ValAffich'!AJ23)</f>
        <v>5</v>
      </c>
      <c r="AK22" s="147">
        <f>IF(OR('HeuresFonctionEQ-ValAffich'!AK24="",'HeuresFonctionEQ-ValAffich'!AK23=""),"-",'HeuresFonctionEQ-ValAffich'!AK24-'HeuresFonctionEQ-ValAffich'!AK23)</f>
        <v>5</v>
      </c>
      <c r="AL22" s="147">
        <f>IF(OR('HeuresFonctionEQ-ValAffich'!AL24="",'HeuresFonctionEQ-ValAffich'!AL23=""),"-",'HeuresFonctionEQ-ValAffich'!AL24-'HeuresFonctionEQ-ValAffich'!AL23)</f>
        <v>5</v>
      </c>
      <c r="AM22" s="147">
        <f>IF(OR('HeuresFonctionEQ-ValAffich'!AM24="",'HeuresFonctionEQ-ValAffich'!AM23=""),"-",'HeuresFonctionEQ-ValAffich'!AM24-'HeuresFonctionEQ-ValAffich'!AM23)</f>
        <v>3</v>
      </c>
      <c r="AN22" s="147">
        <f>IF(OR('HeuresFonctionEQ-ValAffich'!AN24="",'HeuresFonctionEQ-ValAffich'!AN23=""),"-",'HeuresFonctionEQ-ValAffich'!AN24-'HeuresFonctionEQ-ValAffich'!AN23)</f>
        <v>2</v>
      </c>
      <c r="AO22" s="147">
        <f>IF(OR('HeuresFonctionEQ-ValAffich'!AO24="",'HeuresFonctionEQ-ValAffich'!AO23=""),"-",'HeuresFonctionEQ-ValAffich'!AO24-'HeuresFonctionEQ-ValAffich'!AO23)</f>
        <v>5</v>
      </c>
      <c r="AP22" s="147">
        <f>IF(OR('HeuresFonctionEQ-ValAffich'!AP24="",'HeuresFonctionEQ-ValAffich'!AP23=""),"-",'HeuresFonctionEQ-ValAffich'!AP24-'HeuresFonctionEQ-ValAffich'!AP23)</f>
        <v>6</v>
      </c>
      <c r="AQ22" s="147">
        <f>IF(OR('HeuresFonctionEQ-ValAffich'!AQ24="",'HeuresFonctionEQ-ValAffich'!AQ23=""),"-",'HeuresFonctionEQ-ValAffich'!AQ24-'HeuresFonctionEQ-ValAffich'!AQ23)</f>
        <v>3</v>
      </c>
      <c r="AR22" s="147">
        <f>IF(OR('HeuresFonctionEQ-ValAffich'!AR24="",'HeuresFonctionEQ-ValAffich'!AR23=""),"-",'HeuresFonctionEQ-ValAffich'!AR24-'HeuresFonctionEQ-ValAffich'!AR23)</f>
        <v>2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0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>
        <f>IF(OR('HeuresFonctionEQ-ValAffich'!AZ25="",'HeuresFonctionEQ-ValAffich'!AZ24=""),"-",'HeuresFonctionEQ-ValAffich'!AZ25-'HeuresFonctionEQ-ValAffich'!AZ24)</f>
        <v>1415</v>
      </c>
      <c r="BA22" s="147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2</v>
      </c>
      <c r="C23" s="147">
        <f>IF(OR('HeuresFonctionEQ-ValAffich'!C25="",'HeuresFonctionEQ-ValAffich'!C24=""),"-",'HeuresFonctionEQ-ValAffich'!C25-'HeuresFonctionEQ-ValAffich'!C24)</f>
        <v>1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0</v>
      </c>
      <c r="F23" s="147">
        <f>IF(OR('HeuresFonctionEQ-ValAffich'!F25="",'HeuresFonctionEQ-ValAffich'!F24=""),"-",'HeuresFonctionEQ-ValAffich'!F25-'HeuresFonctionEQ-ValAffich'!F24)</f>
        <v>0</v>
      </c>
      <c r="G23" s="147">
        <f>IF(OR('HeuresFonctionEQ-ValAffich'!G25="",'HeuresFonctionEQ-ValAffich'!G24=""),"-",'HeuresFonctionEQ-ValAffich'!G25-'HeuresFonctionEQ-ValAffich'!G24)</f>
        <v>0</v>
      </c>
      <c r="H23" s="147">
        <f>IF(OR('HeuresFonctionEQ-ValAffich'!H25="",'HeuresFonctionEQ-ValAffich'!H24=""),"-",'HeuresFonctionEQ-ValAffich'!H25-'HeuresFonctionEQ-ValAffich'!H24)</f>
        <v>4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24</v>
      </c>
      <c r="K23" s="147">
        <f>IF(OR('HeuresFonctionEQ-ValAffich'!K25="",'HeuresFonctionEQ-ValAffich'!K24=""),"-",'HeuresFonctionEQ-ValAffich'!K25-'HeuresFonctionEQ-ValAffich'!K24)</f>
        <v>0</v>
      </c>
      <c r="L23" s="147">
        <f>IF(OR('HeuresFonctionEQ-ValAffich'!L25="",'HeuresFonctionEQ-ValAffich'!L24=""),"-",'HeuresFonctionEQ-ValAffich'!L25-'HeuresFonctionEQ-ValAffich'!L24)</f>
        <v>24</v>
      </c>
      <c r="M23" s="147">
        <f>IF(OR('HeuresFonctionEQ-ValAffich'!M25="",'HeuresFonctionEQ-ValAffich'!M24=""),"-",'HeuresFonctionEQ-ValAffich'!M25-'HeuresFonctionEQ-ValAffich'!M24)</f>
        <v>0</v>
      </c>
      <c r="N23" s="185">
        <f>IF('HeuresFonctionEQ-ValAffich'!N25="","-",'HeuresFonctionEQ-ValAffich'!N25)</f>
        <v>0.45692569017410278</v>
      </c>
      <c r="O23" s="147">
        <f>IF(OR('HeuresFonctionEQ-ValAffich'!O25="",'HeuresFonctionEQ-ValAffich'!O24=""),"-",'HeuresFonctionEQ-ValAffich'!O25-'HeuresFonctionEQ-ValAffich'!O24)</f>
        <v>13</v>
      </c>
      <c r="P23" s="147">
        <f>IF(OR('HeuresFonctionEQ-ValAffich'!P25="",'HeuresFonctionEQ-ValAffich'!P24=""),"-",'HeuresFonctionEQ-ValAffich'!P25-'HeuresFonctionEQ-ValAffich'!P24)</f>
        <v>17</v>
      </c>
      <c r="Q23" s="147">
        <f>IF(OR('HeuresFonctionEQ-ValAffich'!Q25="",'HeuresFonctionEQ-ValAffich'!Q24=""),"-",'HeuresFonctionEQ-ValAffich'!Q25-'HeuresFonctionEQ-ValAffich'!Q24)</f>
        <v>17</v>
      </c>
      <c r="R23" s="147">
        <f>IF(OR('HeuresFonctionEQ-ValAffich'!R25="",'HeuresFonctionEQ-ValAffich'!R24=""),"-",'HeuresFonctionEQ-ValAffich'!R25-'HeuresFonctionEQ-ValAffich'!R24)</f>
        <v>14</v>
      </c>
      <c r="S23" s="147">
        <f>IF(OR('HeuresFonctionEQ-ValAffich'!S25="",'HeuresFonctionEQ-ValAffich'!S24=""),"-",'HeuresFonctionEQ-ValAffich'!S25-'HeuresFonctionEQ-ValAffich'!S24)</f>
        <v>14</v>
      </c>
      <c r="T23" s="147">
        <f>IF(OR('HeuresFonctionEQ-ValAffich'!T25="",'HeuresFonctionEQ-ValAffich'!T24=""),"-",'HeuresFonctionEQ-ValAffich'!T25-'HeuresFonctionEQ-ValAffich'!T24)</f>
        <v>24</v>
      </c>
      <c r="U23" s="147">
        <f>IF(OR('HeuresFonctionEQ-ValAffich'!U25="",'HeuresFonctionEQ-ValAffich'!U24=""),"-",'HeuresFonctionEQ-ValAffich'!U25-'HeuresFonctionEQ-ValAffich'!U24)</f>
        <v>0</v>
      </c>
      <c r="V23" s="185">
        <f>IF('HeuresFonctionEQ-ValAffich'!V25="","-",'HeuresFonctionEQ-ValAffich'!V25)</f>
        <v>0.46974280476570129</v>
      </c>
      <c r="W23" s="147">
        <f>IF(OR('HeuresFonctionEQ-ValAffich'!W25="",'HeuresFonctionEQ-ValAffich'!W24=""),"-",'HeuresFonctionEQ-ValAffich'!W25-'HeuresFonctionEQ-ValAffich'!W24)</f>
        <v>13</v>
      </c>
      <c r="X23" s="147">
        <f>IF(OR('HeuresFonctionEQ-ValAffich'!X25="",'HeuresFonctionEQ-ValAffich'!X24=""),"-",'HeuresFonctionEQ-ValAffich'!X25-'HeuresFonctionEQ-ValAffich'!X24)</f>
        <v>15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13</v>
      </c>
      <c r="AA23" s="147">
        <f>IF(OR('HeuresFonctionEQ-ValAffich'!AA25="",'HeuresFonctionEQ-ValAffich'!AA24=""),"-",'HeuresFonctionEQ-ValAffich'!AA25-'HeuresFonctionEQ-ValAffich'!AA24)</f>
        <v>9</v>
      </c>
      <c r="AB23" s="147">
        <f>IF(OR('HeuresFonctionEQ-ValAffich'!AB25="",'HeuresFonctionEQ-ValAffich'!AB24=""),"-",'HeuresFonctionEQ-ValAffich'!AB25-'HeuresFonctionEQ-ValAffich'!AB24)</f>
        <v>3</v>
      </c>
      <c r="AC23" s="147">
        <f>IF(OR('HeuresFonctionEQ-ValAffich'!AC25="",'HeuresFonctionEQ-ValAffich'!AC24=""),"-",'HeuresFonctionEQ-ValAffich'!AC25-'HeuresFonctionEQ-ValAffich'!AC24)</f>
        <v>0</v>
      </c>
      <c r="AD23" s="147">
        <f>IF(OR('HeuresFonctionEQ-ValAffich'!AD25="",'HeuresFonctionEQ-ValAffich'!AD24=""),"-",'HeuresFonctionEQ-ValAffich'!AD25-'HeuresFonctionEQ-ValAffich'!AD24)</f>
        <v>24</v>
      </c>
      <c r="AE23" s="147">
        <f>IF(OR('HeuresFonctionEQ-ValAffich'!AE25="",'HeuresFonctionEQ-ValAffich'!AE24=""),"-",'HeuresFonctionEQ-ValAffich'!AE25-'HeuresFonctionEQ-ValAffich'!AE24)</f>
        <v>4</v>
      </c>
      <c r="AF23" s="147">
        <f>IF(OR('HeuresFonctionEQ-ValAffich'!AF25="",'HeuresFonctionEQ-ValAffich'!AF24=""),"-",'HeuresFonctionEQ-ValAffich'!AF25-'HeuresFonctionEQ-ValAffich'!AF24)</f>
        <v>4</v>
      </c>
      <c r="AG23" s="147">
        <f>IF(OR('HeuresFonctionEQ-ValAffich'!AG25="",'HeuresFonctionEQ-ValAffich'!AG24=""),"-",'HeuresFonctionEQ-ValAffich'!AG25-'HeuresFonctionEQ-ValAffich'!AG24)</f>
        <v>4</v>
      </c>
      <c r="AH23" s="147">
        <f>IF(OR('HeuresFonctionEQ-ValAffich'!AH25="",'HeuresFonctionEQ-ValAffich'!AH24=""),"-",'HeuresFonctionEQ-ValAffich'!AH25-'HeuresFonctionEQ-ValAffich'!AH24)</f>
        <v>4</v>
      </c>
      <c r="AI23" s="147">
        <f>IF(OR('HeuresFonctionEQ-ValAffich'!AI25="",'HeuresFonctionEQ-ValAffich'!AI24=""),"-",'HeuresFonctionEQ-ValAffich'!AI25-'HeuresFonctionEQ-ValAffich'!AI24)</f>
        <v>5</v>
      </c>
      <c r="AJ23" s="147">
        <f>IF(OR('HeuresFonctionEQ-ValAffich'!AJ25="",'HeuresFonctionEQ-ValAffich'!AJ24=""),"-",'HeuresFonctionEQ-ValAffich'!AJ25-'HeuresFonctionEQ-ValAffich'!AJ24)</f>
        <v>5</v>
      </c>
      <c r="AK23" s="147">
        <f>IF(OR('HeuresFonctionEQ-ValAffich'!AK25="",'HeuresFonctionEQ-ValAffich'!AK24=""),"-",'HeuresFonctionEQ-ValAffich'!AK25-'HeuresFonctionEQ-ValAffich'!AK24)</f>
        <v>5</v>
      </c>
      <c r="AL23" s="147">
        <f>IF(OR('HeuresFonctionEQ-ValAffich'!AL25="",'HeuresFonctionEQ-ValAffich'!AL24=""),"-",'HeuresFonctionEQ-ValAffich'!AL25-'HeuresFonctionEQ-ValAffich'!AL24)</f>
        <v>4</v>
      </c>
      <c r="AM23" s="147">
        <f>IF(OR('HeuresFonctionEQ-ValAffich'!AM25="",'HeuresFonctionEQ-ValAffich'!AM24=""),"-",'HeuresFonctionEQ-ValAffich'!AM25-'HeuresFonctionEQ-ValAffich'!AM24)</f>
        <v>1</v>
      </c>
      <c r="AN23" s="147">
        <f>IF(OR('HeuresFonctionEQ-ValAffich'!AN25="",'HeuresFonctionEQ-ValAffich'!AN24=""),"-",'HeuresFonctionEQ-ValAffich'!AN25-'HeuresFonctionEQ-ValAffich'!AN24)</f>
        <v>2</v>
      </c>
      <c r="AO23" s="147">
        <f>IF(OR('HeuresFonctionEQ-ValAffich'!AO25="",'HeuresFonctionEQ-ValAffich'!AO24=""),"-",'HeuresFonctionEQ-ValAffich'!AO25-'HeuresFonctionEQ-ValAffich'!AO24)</f>
        <v>5</v>
      </c>
      <c r="AP23" s="147">
        <f>IF(OR('HeuresFonctionEQ-ValAffich'!AP25="",'HeuresFonctionEQ-ValAffich'!AP24=""),"-",'HeuresFonctionEQ-ValAffich'!AP25-'HeuresFonctionEQ-ValAffich'!AP24)</f>
        <v>4</v>
      </c>
      <c r="AQ23" s="147">
        <f>IF(OR('HeuresFonctionEQ-ValAffich'!AQ25="",'HeuresFonctionEQ-ValAffich'!AQ24=""),"-",'HeuresFonctionEQ-ValAffich'!AQ25-'HeuresFonctionEQ-ValAffich'!AQ24)</f>
        <v>2</v>
      </c>
      <c r="AR23" s="147">
        <f>IF(OR('HeuresFonctionEQ-ValAffich'!AR25="",'HeuresFonctionEQ-ValAffich'!AR24=""),"-",'HeuresFonctionEQ-ValAffich'!AR25-'HeuresFonctionEQ-ValAffich'!AR24)</f>
        <v>1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0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>
        <f>IF(OR('HeuresFonctionEQ-ValAffich'!AZ26="",'HeuresFonctionEQ-ValAffich'!AZ25=""),"-",'HeuresFonctionEQ-ValAffich'!AZ26-'HeuresFonctionEQ-ValAffich'!AZ25)</f>
        <v>1414</v>
      </c>
      <c r="BA23" s="147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2</v>
      </c>
      <c r="C24" s="147">
        <f>IF(OR('HeuresFonctionEQ-ValAffich'!C26="",'HeuresFonctionEQ-ValAffich'!C25=""),"-",'HeuresFonctionEQ-ValAffich'!C26-'HeuresFonctionEQ-ValAffich'!C25)</f>
        <v>1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1</v>
      </c>
      <c r="F24" s="147">
        <f>IF(OR('HeuresFonctionEQ-ValAffich'!F26="",'HeuresFonctionEQ-ValAffich'!F25=""),"-",'HeuresFonctionEQ-ValAffich'!F26-'HeuresFonctionEQ-ValAffich'!F25)</f>
        <v>0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6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24</v>
      </c>
      <c r="K24" s="147">
        <f>IF(OR('HeuresFonctionEQ-ValAffich'!K26="",'HeuresFonctionEQ-ValAffich'!K25=""),"-",'HeuresFonctionEQ-ValAffich'!K26-'HeuresFonctionEQ-ValAffich'!K25)</f>
        <v>0</v>
      </c>
      <c r="L24" s="147">
        <f>IF(OR('HeuresFonctionEQ-ValAffich'!L26="",'HeuresFonctionEQ-ValAffich'!L25=""),"-",'HeuresFonctionEQ-ValAffich'!L26-'HeuresFonctionEQ-ValAffich'!L25)</f>
        <v>24</v>
      </c>
      <c r="M24" s="147">
        <f>IF(OR('HeuresFonctionEQ-ValAffich'!M26="",'HeuresFonctionEQ-ValAffich'!M25=""),"-",'HeuresFonctionEQ-ValAffich'!M26-'HeuresFonctionEQ-ValAffich'!M25)</f>
        <v>0</v>
      </c>
      <c r="N24" s="185">
        <f>IF('HeuresFonctionEQ-ValAffich'!N26="","-",'HeuresFonctionEQ-ValAffich'!N26)</f>
        <v>0.45710268616676331</v>
      </c>
      <c r="O24" s="147">
        <f>IF(OR('HeuresFonctionEQ-ValAffich'!O26="",'HeuresFonctionEQ-ValAffich'!O25=""),"-",'HeuresFonctionEQ-ValAffich'!O26-'HeuresFonctionEQ-ValAffich'!O25)</f>
        <v>12</v>
      </c>
      <c r="P24" s="147">
        <f>IF(OR('HeuresFonctionEQ-ValAffich'!P26="",'HeuresFonctionEQ-ValAffich'!P25=""),"-",'HeuresFonctionEQ-ValAffich'!P26-'HeuresFonctionEQ-ValAffich'!P25)</f>
        <v>17</v>
      </c>
      <c r="Q24" s="147">
        <f>IF(OR('HeuresFonctionEQ-ValAffich'!Q26="",'HeuresFonctionEQ-ValAffich'!Q25=""),"-",'HeuresFonctionEQ-ValAffich'!Q26-'HeuresFonctionEQ-ValAffich'!Q25)</f>
        <v>17</v>
      </c>
      <c r="R24" s="147">
        <f>IF(OR('HeuresFonctionEQ-ValAffich'!R26="",'HeuresFonctionEQ-ValAffich'!R25=""),"-",'HeuresFonctionEQ-ValAffich'!R26-'HeuresFonctionEQ-ValAffich'!R25)</f>
        <v>14</v>
      </c>
      <c r="S24" s="147">
        <f>IF(OR('HeuresFonctionEQ-ValAffich'!S26="",'HeuresFonctionEQ-ValAffich'!S25=""),"-",'HeuresFonctionEQ-ValAffich'!S26-'HeuresFonctionEQ-ValAffich'!S25)</f>
        <v>14</v>
      </c>
      <c r="T24" s="147">
        <f>IF(OR('HeuresFonctionEQ-ValAffich'!T26="",'HeuresFonctionEQ-ValAffich'!T25=""),"-",'HeuresFonctionEQ-ValAffich'!T26-'HeuresFonctionEQ-ValAffich'!T25)</f>
        <v>24</v>
      </c>
      <c r="U24" s="147">
        <f>IF(OR('HeuresFonctionEQ-ValAffich'!U26="",'HeuresFonctionEQ-ValAffich'!U25=""),"-",'HeuresFonctionEQ-ValAffich'!U26-'HeuresFonctionEQ-ValAffich'!U25)</f>
        <v>0</v>
      </c>
      <c r="V24" s="185">
        <f>IF('HeuresFonctionEQ-ValAffich'!V26="","-",'HeuresFonctionEQ-ValAffich'!V26)</f>
        <v>0.46837320923805237</v>
      </c>
      <c r="W24" s="147">
        <f>IF(OR('HeuresFonctionEQ-ValAffich'!W26="",'HeuresFonctionEQ-ValAffich'!W25=""),"-",'HeuresFonctionEQ-ValAffich'!W26-'HeuresFonctionEQ-ValAffich'!W25)</f>
        <v>13</v>
      </c>
      <c r="X24" s="147">
        <f>IF(OR('HeuresFonctionEQ-ValAffich'!X26="",'HeuresFonctionEQ-ValAffich'!X25=""),"-",'HeuresFonctionEQ-ValAffich'!X26-'HeuresFonctionEQ-ValAffich'!X25)</f>
        <v>17</v>
      </c>
      <c r="Y24" s="147">
        <f>IF(OR('HeuresFonctionEQ-ValAffich'!Y26="",'HeuresFonctionEQ-ValAffich'!Y25=""),"-",'HeuresFonctionEQ-ValAffich'!Y26-'HeuresFonctionEQ-ValAffich'!Y25)</f>
        <v>0</v>
      </c>
      <c r="Z24" s="147">
        <f>IF(OR('HeuresFonctionEQ-ValAffich'!Z26="",'HeuresFonctionEQ-ValAffich'!Z25=""),"-",'HeuresFonctionEQ-ValAffich'!Z26-'HeuresFonctionEQ-ValAffich'!Z25)</f>
        <v>14</v>
      </c>
      <c r="AA24" s="147">
        <f>IF(OR('HeuresFonctionEQ-ValAffich'!AA26="",'HeuresFonctionEQ-ValAffich'!AA25=""),"-",'HeuresFonctionEQ-ValAffich'!AA26-'HeuresFonctionEQ-ValAffich'!AA25)</f>
        <v>14</v>
      </c>
      <c r="AB24" s="147">
        <f>IF(OR('HeuresFonctionEQ-ValAffich'!AB26="",'HeuresFonctionEQ-ValAffich'!AB25=""),"-",'HeuresFonctionEQ-ValAffich'!AB26-'HeuresFonctionEQ-ValAffich'!AB25)</f>
        <v>3</v>
      </c>
      <c r="AC24" s="147">
        <f>IF(OR('HeuresFonctionEQ-ValAffich'!AC26="",'HeuresFonctionEQ-ValAffich'!AC25=""),"-",'HeuresFonctionEQ-ValAffich'!AC26-'HeuresFonctionEQ-ValAffich'!AC25)</f>
        <v>0</v>
      </c>
      <c r="AD24" s="147">
        <f>IF(OR('HeuresFonctionEQ-ValAffich'!AD26="",'HeuresFonctionEQ-ValAffich'!AD25=""),"-",'HeuresFonctionEQ-ValAffich'!AD26-'HeuresFonctionEQ-ValAffich'!AD25)</f>
        <v>24</v>
      </c>
      <c r="AE24" s="147">
        <f>IF(OR('HeuresFonctionEQ-ValAffich'!AE26="",'HeuresFonctionEQ-ValAffich'!AE25=""),"-",'HeuresFonctionEQ-ValAffich'!AE26-'HeuresFonctionEQ-ValAffich'!AE25)</f>
        <v>5</v>
      </c>
      <c r="AF24" s="147">
        <f>IF(OR('HeuresFonctionEQ-ValAffich'!AF26="",'HeuresFonctionEQ-ValAffich'!AF25=""),"-",'HeuresFonctionEQ-ValAffich'!AF26-'HeuresFonctionEQ-ValAffich'!AF25)</f>
        <v>5</v>
      </c>
      <c r="AG24" s="147">
        <f>IF(OR('HeuresFonctionEQ-ValAffich'!AG26="",'HeuresFonctionEQ-ValAffich'!AG25=""),"-",'HeuresFonctionEQ-ValAffich'!AG26-'HeuresFonctionEQ-ValAffich'!AG25)</f>
        <v>5</v>
      </c>
      <c r="AH24" s="147">
        <f>IF(OR('HeuresFonctionEQ-ValAffich'!AH26="",'HeuresFonctionEQ-ValAffich'!AH25=""),"-",'HeuresFonctionEQ-ValAffich'!AH26-'HeuresFonctionEQ-ValAffich'!AH25)</f>
        <v>5</v>
      </c>
      <c r="AI24" s="147">
        <f>IF(OR('HeuresFonctionEQ-ValAffich'!AI26="",'HeuresFonctionEQ-ValAffich'!AI25=""),"-",'HeuresFonctionEQ-ValAffich'!AI26-'HeuresFonctionEQ-ValAffich'!AI25)</f>
        <v>5</v>
      </c>
      <c r="AJ24" s="147">
        <f>IF(OR('HeuresFonctionEQ-ValAffich'!AJ26="",'HeuresFonctionEQ-ValAffich'!AJ25=""),"-",'HeuresFonctionEQ-ValAffich'!AJ26-'HeuresFonctionEQ-ValAffich'!AJ25)</f>
        <v>5</v>
      </c>
      <c r="AK24" s="147">
        <f>IF(OR('HeuresFonctionEQ-ValAffich'!AK26="",'HeuresFonctionEQ-ValAffich'!AK25=""),"-",'HeuresFonctionEQ-ValAffich'!AK26-'HeuresFonctionEQ-ValAffich'!AK25)</f>
        <v>5</v>
      </c>
      <c r="AL24" s="147">
        <f>IF(OR('HeuresFonctionEQ-ValAffich'!AL26="",'HeuresFonctionEQ-ValAffich'!AL25=""),"-",'HeuresFonctionEQ-ValAffich'!AL26-'HeuresFonctionEQ-ValAffich'!AL25)</f>
        <v>5</v>
      </c>
      <c r="AM24" s="147">
        <f>IF(OR('HeuresFonctionEQ-ValAffich'!AM26="",'HeuresFonctionEQ-ValAffich'!AM25=""),"-",'HeuresFonctionEQ-ValAffich'!AM26-'HeuresFonctionEQ-ValAffich'!AM25)</f>
        <v>2</v>
      </c>
      <c r="AN24" s="147">
        <f>IF(OR('HeuresFonctionEQ-ValAffich'!AN26="",'HeuresFonctionEQ-ValAffich'!AN25=""),"-",'HeuresFonctionEQ-ValAffich'!AN26-'HeuresFonctionEQ-ValAffich'!AN25)</f>
        <v>1</v>
      </c>
      <c r="AO24" s="147">
        <f>IF(OR('HeuresFonctionEQ-ValAffich'!AO26="",'HeuresFonctionEQ-ValAffich'!AO25=""),"-",'HeuresFonctionEQ-ValAffich'!AO26-'HeuresFonctionEQ-ValAffich'!AO25)</f>
        <v>5</v>
      </c>
      <c r="AP24" s="147">
        <f>IF(OR('HeuresFonctionEQ-ValAffich'!AP26="",'HeuresFonctionEQ-ValAffich'!AP25=""),"-",'HeuresFonctionEQ-ValAffich'!AP26-'HeuresFonctionEQ-ValAffich'!AP25)</f>
        <v>6</v>
      </c>
      <c r="AQ24" s="147">
        <f>IF(OR('HeuresFonctionEQ-ValAffich'!AQ26="",'HeuresFonctionEQ-ValAffich'!AQ25=""),"-",'HeuresFonctionEQ-ValAffich'!AQ26-'HeuresFonctionEQ-ValAffich'!AQ25)</f>
        <v>2</v>
      </c>
      <c r="AR24" s="147">
        <f>IF(OR('HeuresFonctionEQ-ValAffich'!AR26="",'HeuresFonctionEQ-ValAffich'!AR25=""),"-",'HeuresFonctionEQ-ValAffich'!AR26-'HeuresFonctionEQ-ValAffich'!AR25)</f>
        <v>3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0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>
        <f>IF(OR('HeuresFonctionEQ-ValAffich'!AZ27="",'HeuresFonctionEQ-ValAffich'!AZ26=""),"-",'HeuresFonctionEQ-ValAffich'!AZ27-'HeuresFonctionEQ-ValAffich'!AZ26)</f>
        <v>1472</v>
      </c>
      <c r="BA24" s="147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51">
        <f>'HeuresFonctionEQ-ValAffich'!A27</f>
        <v>20</v>
      </c>
      <c r="B25" s="147">
        <f>IF(OR('HeuresFonctionEQ-ValAffich'!B27="",'HeuresFonctionEQ-ValAffich'!B26=""),"-",'HeuresFonctionEQ-ValAffich'!B27-'HeuresFonctionEQ-ValAffich'!B26)</f>
        <v>1</v>
      </c>
      <c r="C25" s="147">
        <f>IF(OR('HeuresFonctionEQ-ValAffich'!C27="",'HeuresFonctionEQ-ValAffich'!C26=""),"-",'HeuresFonctionEQ-ValAffich'!C27-'HeuresFonctionEQ-ValAffich'!C26)</f>
        <v>1</v>
      </c>
      <c r="D25" s="147">
        <f>IF(OR('HeuresFonctionEQ-ValAffich'!D27="",'HeuresFonctionEQ-ValAffich'!D26=""),"-",'HeuresFonctionEQ-ValAffich'!D27-'HeuresFonctionEQ-ValAffich'!D26)</f>
        <v>0</v>
      </c>
      <c r="E25" s="147">
        <f>IF(OR('HeuresFonctionEQ-ValAffich'!E27="",'HeuresFonctionEQ-ValAffich'!E26=""),"-",'HeuresFonctionEQ-ValAffich'!E27-'HeuresFonctionEQ-ValAffich'!E26)</f>
        <v>0</v>
      </c>
      <c r="F25" s="147">
        <f>IF(OR('HeuresFonctionEQ-ValAffich'!F27="",'HeuresFonctionEQ-ValAffich'!F26=""),"-",'HeuresFonctionEQ-ValAffich'!F27-'HeuresFonctionEQ-ValAffich'!F26)</f>
        <v>1</v>
      </c>
      <c r="G25" s="147">
        <f>IF(OR('HeuresFonctionEQ-ValAffich'!G27="",'HeuresFonctionEQ-ValAffich'!G26=""),"-",'HeuresFonctionEQ-ValAffich'!G27-'HeuresFonctionEQ-ValAffich'!G26)</f>
        <v>0</v>
      </c>
      <c r="H25" s="147">
        <f>IF(OR('HeuresFonctionEQ-ValAffich'!H27="",'HeuresFonctionEQ-ValAffich'!H26=""),"-",'HeuresFonctionEQ-ValAffich'!H27-'HeuresFonctionEQ-ValAffich'!H26)</f>
        <v>5</v>
      </c>
      <c r="I25" s="147">
        <f>IF(OR('HeuresFonctionEQ-ValAffich'!I27="",'HeuresFonctionEQ-ValAffich'!I26=""),"-",'HeuresFonctionEQ-ValAffich'!I27-'HeuresFonctionEQ-ValAffich'!I26)</f>
        <v>0</v>
      </c>
      <c r="J25" s="147">
        <f>IF(OR('HeuresFonctionEQ-ValAffich'!J27="",'HeuresFonctionEQ-ValAffich'!J26=""),"-",'HeuresFonctionEQ-ValAffich'!J27-'HeuresFonctionEQ-ValAffich'!J26)</f>
        <v>24</v>
      </c>
      <c r="K25" s="147">
        <f>IF(OR('HeuresFonctionEQ-ValAffich'!K27="",'HeuresFonctionEQ-ValAffich'!K26=""),"-",'HeuresFonctionEQ-ValAffich'!K27-'HeuresFonctionEQ-ValAffich'!K26)</f>
        <v>0</v>
      </c>
      <c r="L25" s="147">
        <f>IF(OR('HeuresFonctionEQ-ValAffich'!L27="",'HeuresFonctionEQ-ValAffich'!L26=""),"-",'HeuresFonctionEQ-ValAffich'!L27-'HeuresFonctionEQ-ValAffich'!L26)</f>
        <v>24</v>
      </c>
      <c r="M25" s="147">
        <f>IF(OR('HeuresFonctionEQ-ValAffich'!M27="",'HeuresFonctionEQ-ValAffich'!M26=""),"-",'HeuresFonctionEQ-ValAffich'!M27-'HeuresFonctionEQ-ValAffich'!M26)</f>
        <v>0</v>
      </c>
      <c r="N25" s="185">
        <f>IF('HeuresFonctionEQ-ValAffich'!N27="","-",'HeuresFonctionEQ-ValAffich'!N27)</f>
        <v>0.45895209908485413</v>
      </c>
      <c r="O25" s="147">
        <f>IF(OR('HeuresFonctionEQ-ValAffich'!O27="",'HeuresFonctionEQ-ValAffich'!O26=""),"-",'HeuresFonctionEQ-ValAffich'!O27-'HeuresFonctionEQ-ValAffich'!O26)</f>
        <v>13</v>
      </c>
      <c r="P25" s="147">
        <f>IF(OR('HeuresFonctionEQ-ValAffich'!P27="",'HeuresFonctionEQ-ValAffich'!P26=""),"-",'HeuresFonctionEQ-ValAffich'!P27-'HeuresFonctionEQ-ValAffich'!P26)</f>
        <v>17</v>
      </c>
      <c r="Q25" s="147">
        <f>IF(OR('HeuresFonctionEQ-ValAffich'!Q27="",'HeuresFonctionEQ-ValAffich'!Q26=""),"-",'HeuresFonctionEQ-ValAffich'!Q27-'HeuresFonctionEQ-ValAffich'!Q26)</f>
        <v>17</v>
      </c>
      <c r="R25" s="147">
        <f>IF(OR('HeuresFonctionEQ-ValAffich'!R27="",'HeuresFonctionEQ-ValAffich'!R26=""),"-",'HeuresFonctionEQ-ValAffich'!R27-'HeuresFonctionEQ-ValAffich'!R26)</f>
        <v>14</v>
      </c>
      <c r="S25" s="147">
        <f>IF(OR('HeuresFonctionEQ-ValAffich'!S27="",'HeuresFonctionEQ-ValAffich'!S26=""),"-",'HeuresFonctionEQ-ValAffich'!S27-'HeuresFonctionEQ-ValAffich'!S26)</f>
        <v>14</v>
      </c>
      <c r="T25" s="147">
        <f>IF(OR('HeuresFonctionEQ-ValAffich'!T27="",'HeuresFonctionEQ-ValAffich'!T26=""),"-",'HeuresFonctionEQ-ValAffich'!T27-'HeuresFonctionEQ-ValAffich'!T26)</f>
        <v>24</v>
      </c>
      <c r="U25" s="147">
        <f>IF(OR('HeuresFonctionEQ-ValAffich'!U27="",'HeuresFonctionEQ-ValAffich'!U26=""),"-",'HeuresFonctionEQ-ValAffich'!U27-'HeuresFonctionEQ-ValAffich'!U26)</f>
        <v>0</v>
      </c>
      <c r="V25" s="185">
        <f>IF('HeuresFonctionEQ-ValAffich'!V27="","-",'HeuresFonctionEQ-ValAffich'!V27)</f>
        <v>0.47030949592590332</v>
      </c>
      <c r="W25" s="147">
        <f>IF(OR('HeuresFonctionEQ-ValAffich'!W27="",'HeuresFonctionEQ-ValAffich'!W26=""),"-",'HeuresFonctionEQ-ValAffich'!W27-'HeuresFonctionEQ-ValAffich'!W26)</f>
        <v>13</v>
      </c>
      <c r="X25" s="147">
        <f>IF(OR('HeuresFonctionEQ-ValAffich'!X27="",'HeuresFonctionEQ-ValAffich'!X26=""),"-",'HeuresFonctionEQ-ValAffich'!X27-'HeuresFonctionEQ-ValAffich'!X26)</f>
        <v>17</v>
      </c>
      <c r="Y25" s="147">
        <f>IF(OR('HeuresFonctionEQ-ValAffich'!Y27="",'HeuresFonctionEQ-ValAffich'!Y26=""),"-",'HeuresFonctionEQ-ValAffich'!Y27-'HeuresFonctionEQ-ValAffich'!Y26)</f>
        <v>0</v>
      </c>
      <c r="Z25" s="147">
        <f>IF(OR('HeuresFonctionEQ-ValAffich'!Z27="",'HeuresFonctionEQ-ValAffich'!Z26=""),"-",'HeuresFonctionEQ-ValAffich'!Z27-'HeuresFonctionEQ-ValAffich'!Z26)</f>
        <v>14</v>
      </c>
      <c r="AA25" s="147">
        <f>IF(OR('HeuresFonctionEQ-ValAffich'!AA27="",'HeuresFonctionEQ-ValAffich'!AA26=""),"-",'HeuresFonctionEQ-ValAffich'!AA27-'HeuresFonctionEQ-ValAffich'!AA26)</f>
        <v>15</v>
      </c>
      <c r="AB25" s="147">
        <f>IF(OR('HeuresFonctionEQ-ValAffich'!AB27="",'HeuresFonctionEQ-ValAffich'!AB26=""),"-",'HeuresFonctionEQ-ValAffich'!AB27-'HeuresFonctionEQ-ValAffich'!AB26)</f>
        <v>3</v>
      </c>
      <c r="AC25" s="147">
        <f>IF(OR('HeuresFonctionEQ-ValAffich'!AC27="",'HeuresFonctionEQ-ValAffich'!AC26=""),"-",'HeuresFonctionEQ-ValAffich'!AC27-'HeuresFonctionEQ-ValAffich'!AC26)</f>
        <v>0</v>
      </c>
      <c r="AD25" s="147">
        <f>IF(OR('HeuresFonctionEQ-ValAffich'!AD27="",'HeuresFonctionEQ-ValAffich'!AD26=""),"-",'HeuresFonctionEQ-ValAffich'!AD27-'HeuresFonctionEQ-ValAffich'!AD26)</f>
        <v>24</v>
      </c>
      <c r="AE25" s="147">
        <f>IF(OR('HeuresFonctionEQ-ValAffich'!AE27="",'HeuresFonctionEQ-ValAffich'!AE26=""),"-",'HeuresFonctionEQ-ValAffich'!AE27-'HeuresFonctionEQ-ValAffich'!AE26)</f>
        <v>4</v>
      </c>
      <c r="AF25" s="147">
        <f>IF(OR('HeuresFonctionEQ-ValAffich'!AF27="",'HeuresFonctionEQ-ValAffich'!AF26=""),"-",'HeuresFonctionEQ-ValAffich'!AF27-'HeuresFonctionEQ-ValAffich'!AF26)</f>
        <v>4</v>
      </c>
      <c r="AG25" s="147">
        <f>IF(OR('HeuresFonctionEQ-ValAffich'!AG27="",'HeuresFonctionEQ-ValAffich'!AG26=""),"-",'HeuresFonctionEQ-ValAffich'!AG27-'HeuresFonctionEQ-ValAffich'!AG26)</f>
        <v>4</v>
      </c>
      <c r="AH25" s="147">
        <f>IF(OR('HeuresFonctionEQ-ValAffich'!AH27="",'HeuresFonctionEQ-ValAffich'!AH26=""),"-",'HeuresFonctionEQ-ValAffich'!AH27-'HeuresFonctionEQ-ValAffich'!AH26)</f>
        <v>4</v>
      </c>
      <c r="AI25" s="147">
        <f>IF(OR('HeuresFonctionEQ-ValAffich'!AI27="",'HeuresFonctionEQ-ValAffich'!AI26=""),"-",'HeuresFonctionEQ-ValAffich'!AI27-'HeuresFonctionEQ-ValAffich'!AI26)</f>
        <v>4</v>
      </c>
      <c r="AJ25" s="147">
        <f>IF(OR('HeuresFonctionEQ-ValAffich'!AJ27="",'HeuresFonctionEQ-ValAffich'!AJ26=""),"-",'HeuresFonctionEQ-ValAffich'!AJ27-'HeuresFonctionEQ-ValAffich'!AJ26)</f>
        <v>4</v>
      </c>
      <c r="AK25" s="147">
        <f>IF(OR('HeuresFonctionEQ-ValAffich'!AK27="",'HeuresFonctionEQ-ValAffich'!AK26=""),"-",'HeuresFonctionEQ-ValAffich'!AK27-'HeuresFonctionEQ-ValAffich'!AK26)</f>
        <v>4</v>
      </c>
      <c r="AL25" s="147">
        <f>IF(OR('HeuresFonctionEQ-ValAffich'!AL27="",'HeuresFonctionEQ-ValAffich'!AL26=""),"-",'HeuresFonctionEQ-ValAffich'!AL27-'HeuresFonctionEQ-ValAffich'!AL26)</f>
        <v>5</v>
      </c>
      <c r="AM25" s="147">
        <f>IF(OR('HeuresFonctionEQ-ValAffich'!AM27="",'HeuresFonctionEQ-ValAffich'!AM26=""),"-",'HeuresFonctionEQ-ValAffich'!AM27-'HeuresFonctionEQ-ValAffich'!AM26)</f>
        <v>0</v>
      </c>
      <c r="AN25" s="147">
        <f>IF(OR('HeuresFonctionEQ-ValAffich'!AN27="",'HeuresFonctionEQ-ValAffich'!AN26=""),"-",'HeuresFonctionEQ-ValAffich'!AN27-'HeuresFonctionEQ-ValAffich'!AN26)</f>
        <v>2</v>
      </c>
      <c r="AO25" s="147">
        <f>IF(OR('HeuresFonctionEQ-ValAffich'!AO27="",'HeuresFonctionEQ-ValAffich'!AO26=""),"-",'HeuresFonctionEQ-ValAffich'!AO27-'HeuresFonctionEQ-ValAffich'!AO26)</f>
        <v>6</v>
      </c>
      <c r="AP25" s="147">
        <f>IF(OR('HeuresFonctionEQ-ValAffich'!AP27="",'HeuresFonctionEQ-ValAffich'!AP26=""),"-",'HeuresFonctionEQ-ValAffich'!AP27-'HeuresFonctionEQ-ValAffich'!AP26)</f>
        <v>5</v>
      </c>
      <c r="AQ25" s="147">
        <f>IF(OR('HeuresFonctionEQ-ValAffich'!AQ27="",'HeuresFonctionEQ-ValAffich'!AQ26=""),"-",'HeuresFonctionEQ-ValAffich'!AQ27-'HeuresFonctionEQ-ValAffich'!AQ26)</f>
        <v>2</v>
      </c>
      <c r="AR25" s="147">
        <f>IF(OR('HeuresFonctionEQ-ValAffich'!AR27="",'HeuresFonctionEQ-ValAffich'!AR26=""),"-",'HeuresFonctionEQ-ValAffich'!AR27-'HeuresFonctionEQ-ValAffich'!AR26)</f>
        <v>2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>
        <f>IF(OR('HeuresFonctionEQ-ValAffich'!AU27="",'HeuresFonctionEQ-ValAffich'!AU26=""),"-",'HeuresFonctionEQ-ValAffich'!AU27-'HeuresFonctionEQ-ValAffich'!AU26)</f>
        <v>0</v>
      </c>
      <c r="AV25" s="147">
        <f>IF(OR('HeuresFonctionEQ-ValAffich'!AV27="",'HeuresFonctionEQ-ValAffich'!AV26=""),"-",'HeuresFonctionEQ-ValAffich'!AV27-'HeuresFonctionEQ-ValAffich'!AV26)</f>
        <v>0</v>
      </c>
      <c r="AW25" s="147">
        <f>IF(OR('HeuresFonctionEQ-ValAffich'!AW27="",'HeuresFonctionEQ-ValAffich'!AW26=""),"-",'HeuresFonctionEQ-ValAffich'!AW27-'HeuresFonctionEQ-ValAffich'!AW26)</f>
        <v>0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>
        <f>IF(OR('HeuresFonctionEQ-ValAffich'!AZ28="",'HeuresFonctionEQ-ValAffich'!AZ27=""),"-",'HeuresFonctionEQ-ValAffich'!AZ28-'HeuresFonctionEQ-ValAffich'!AZ27)</f>
        <v>1542</v>
      </c>
      <c r="BA25" s="147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51">
        <f>'HeuresFonctionEQ-ValAffich'!A28</f>
        <v>21</v>
      </c>
      <c r="B26" s="147">
        <f>IF(OR('HeuresFonctionEQ-ValAffich'!B28="",'HeuresFonctionEQ-ValAffich'!B27=""),"-",'HeuresFonctionEQ-ValAffich'!B28-'HeuresFonctionEQ-ValAffich'!B27)</f>
        <v>0</v>
      </c>
      <c r="C26" s="147">
        <f>IF(OR('HeuresFonctionEQ-ValAffich'!C28="",'HeuresFonctionEQ-ValAffich'!C27=""),"-",'HeuresFonctionEQ-ValAffich'!C28-'HeuresFonctionEQ-ValAffich'!C27)</f>
        <v>1</v>
      </c>
      <c r="D26" s="147">
        <f>IF(OR('HeuresFonctionEQ-ValAffich'!D28="",'HeuresFonctionEQ-ValAffich'!D27=""),"-",'HeuresFonctionEQ-ValAffich'!D28-'HeuresFonctionEQ-ValAffich'!D27)</f>
        <v>0</v>
      </c>
      <c r="E26" s="147">
        <f>IF(OR('HeuresFonctionEQ-ValAffich'!E28="",'HeuresFonctionEQ-ValAffich'!E27=""),"-",'HeuresFonctionEQ-ValAffich'!E28-'HeuresFonctionEQ-ValAffich'!E27)</f>
        <v>1</v>
      </c>
      <c r="F26" s="147">
        <f>IF(OR('HeuresFonctionEQ-ValAffich'!F28="",'HeuresFonctionEQ-ValAffich'!F27=""),"-",'HeuresFonctionEQ-ValAffich'!F28-'HeuresFonctionEQ-ValAffich'!F27)</f>
        <v>0</v>
      </c>
      <c r="G26" s="147">
        <f>IF(OR('HeuresFonctionEQ-ValAffich'!G28="",'HeuresFonctionEQ-ValAffich'!G27=""),"-",'HeuresFonctionEQ-ValAffich'!G28-'HeuresFonctionEQ-ValAffich'!G27)</f>
        <v>0</v>
      </c>
      <c r="H26" s="147">
        <f>IF(OR('HeuresFonctionEQ-ValAffich'!H28="",'HeuresFonctionEQ-ValAffich'!H27=""),"-",'HeuresFonctionEQ-ValAffich'!H28-'HeuresFonctionEQ-ValAffich'!H27)</f>
        <v>5</v>
      </c>
      <c r="I26" s="147">
        <f>IF(OR('HeuresFonctionEQ-ValAffich'!I28="",'HeuresFonctionEQ-ValAffich'!I27=""),"-",'HeuresFonctionEQ-ValAffich'!I28-'HeuresFonctionEQ-ValAffich'!I27)</f>
        <v>0</v>
      </c>
      <c r="J26" s="147">
        <f>IF(OR('HeuresFonctionEQ-ValAffich'!J28="",'HeuresFonctionEQ-ValAffich'!J27=""),"-",'HeuresFonctionEQ-ValAffich'!J28-'HeuresFonctionEQ-ValAffich'!J27)</f>
        <v>23</v>
      </c>
      <c r="K26" s="147">
        <f>IF(OR('HeuresFonctionEQ-ValAffich'!K28="",'HeuresFonctionEQ-ValAffich'!K27=""),"-",'HeuresFonctionEQ-ValAffich'!K28-'HeuresFonctionEQ-ValAffich'!K27)</f>
        <v>0</v>
      </c>
      <c r="L26" s="147">
        <f>IF(OR('HeuresFonctionEQ-ValAffich'!L28="",'HeuresFonctionEQ-ValAffich'!L27=""),"-",'HeuresFonctionEQ-ValAffich'!L28-'HeuresFonctionEQ-ValAffich'!L27)</f>
        <v>24</v>
      </c>
      <c r="M26" s="147">
        <f>IF(OR('HeuresFonctionEQ-ValAffich'!M28="",'HeuresFonctionEQ-ValAffich'!M27=""),"-",'HeuresFonctionEQ-ValAffich'!M28-'HeuresFonctionEQ-ValAffich'!M27)</f>
        <v>0</v>
      </c>
      <c r="N26" s="185">
        <f>IF('HeuresFonctionEQ-ValAffich'!N28="","-",'HeuresFonctionEQ-ValAffich'!N28)</f>
        <v>0.45935389399528503</v>
      </c>
      <c r="O26" s="147">
        <f>IF(OR('HeuresFonctionEQ-ValAffich'!O28="",'HeuresFonctionEQ-ValAffich'!O27=""),"-",'HeuresFonctionEQ-ValAffich'!O28-'HeuresFonctionEQ-ValAffich'!O27)</f>
        <v>13</v>
      </c>
      <c r="P26" s="147">
        <f>IF(OR('HeuresFonctionEQ-ValAffich'!P28="",'HeuresFonctionEQ-ValAffich'!P27=""),"-",'HeuresFonctionEQ-ValAffich'!P28-'HeuresFonctionEQ-ValAffich'!P27)</f>
        <v>17</v>
      </c>
      <c r="Q26" s="147">
        <f>IF(OR('HeuresFonctionEQ-ValAffich'!Q28="",'HeuresFonctionEQ-ValAffich'!Q27=""),"-",'HeuresFonctionEQ-ValAffich'!Q28-'HeuresFonctionEQ-ValAffich'!Q27)</f>
        <v>17</v>
      </c>
      <c r="R26" s="147">
        <f>IF(OR('HeuresFonctionEQ-ValAffich'!R28="",'HeuresFonctionEQ-ValAffich'!R27=""),"-",'HeuresFonctionEQ-ValAffich'!R28-'HeuresFonctionEQ-ValAffich'!R27)</f>
        <v>15</v>
      </c>
      <c r="S26" s="147">
        <f>IF(OR('HeuresFonctionEQ-ValAffich'!S28="",'HeuresFonctionEQ-ValAffich'!S27=""),"-",'HeuresFonctionEQ-ValAffich'!S28-'HeuresFonctionEQ-ValAffich'!S27)</f>
        <v>14</v>
      </c>
      <c r="T26" s="147">
        <f>IF(OR('HeuresFonctionEQ-ValAffich'!T28="",'HeuresFonctionEQ-ValAffich'!T27=""),"-",'HeuresFonctionEQ-ValAffich'!T28-'HeuresFonctionEQ-ValAffich'!T27)</f>
        <v>24</v>
      </c>
      <c r="U26" s="147">
        <f>IF(OR('HeuresFonctionEQ-ValAffich'!U28="",'HeuresFonctionEQ-ValAffich'!U27=""),"-",'HeuresFonctionEQ-ValAffich'!U28-'HeuresFonctionEQ-ValAffich'!U27)</f>
        <v>0</v>
      </c>
      <c r="V26" s="185">
        <f>IF('HeuresFonctionEQ-ValAffich'!V28="","-",'HeuresFonctionEQ-ValAffich'!V28)</f>
        <v>0.4702582061290741</v>
      </c>
      <c r="W26" s="147">
        <f>IF(OR('HeuresFonctionEQ-ValAffich'!W28="",'HeuresFonctionEQ-ValAffich'!W27=""),"-",'HeuresFonctionEQ-ValAffich'!W28-'HeuresFonctionEQ-ValAffich'!W27)</f>
        <v>12</v>
      </c>
      <c r="X26" s="147">
        <f>IF(OR('HeuresFonctionEQ-ValAffich'!X28="",'HeuresFonctionEQ-ValAffich'!X27=""),"-",'HeuresFonctionEQ-ValAffich'!X28-'HeuresFonctionEQ-ValAffich'!X27)</f>
        <v>17</v>
      </c>
      <c r="Y26" s="147">
        <f>IF(OR('HeuresFonctionEQ-ValAffich'!Y28="",'HeuresFonctionEQ-ValAffich'!Y27=""),"-",'HeuresFonctionEQ-ValAffich'!Y28-'HeuresFonctionEQ-ValAffich'!Y27)</f>
        <v>0</v>
      </c>
      <c r="Z26" s="147">
        <f>IF(OR('HeuresFonctionEQ-ValAffich'!Z28="",'HeuresFonctionEQ-ValAffich'!Z27=""),"-",'HeuresFonctionEQ-ValAffich'!Z28-'HeuresFonctionEQ-ValAffich'!Z27)</f>
        <v>14</v>
      </c>
      <c r="AA26" s="147">
        <f>IF(OR('HeuresFonctionEQ-ValAffich'!AA28="",'HeuresFonctionEQ-ValAffich'!AA27=""),"-",'HeuresFonctionEQ-ValAffich'!AA28-'HeuresFonctionEQ-ValAffich'!AA27)</f>
        <v>14</v>
      </c>
      <c r="AB26" s="147">
        <f>IF(OR('HeuresFonctionEQ-ValAffich'!AB28="",'HeuresFonctionEQ-ValAffich'!AB27=""),"-",'HeuresFonctionEQ-ValAffich'!AB28-'HeuresFonctionEQ-ValAffich'!AB27)</f>
        <v>3</v>
      </c>
      <c r="AC26" s="147">
        <f>IF(OR('HeuresFonctionEQ-ValAffich'!AC28="",'HeuresFonctionEQ-ValAffich'!AC27=""),"-",'HeuresFonctionEQ-ValAffich'!AC28-'HeuresFonctionEQ-ValAffich'!AC27)</f>
        <v>0</v>
      </c>
      <c r="AD26" s="147">
        <f>IF(OR('HeuresFonctionEQ-ValAffich'!AD28="",'HeuresFonctionEQ-ValAffich'!AD27=""),"-",'HeuresFonctionEQ-ValAffich'!AD28-'HeuresFonctionEQ-ValAffich'!AD27)</f>
        <v>24</v>
      </c>
      <c r="AE26" s="147">
        <f>IF(OR('HeuresFonctionEQ-ValAffich'!AE28="",'HeuresFonctionEQ-ValAffich'!AE27=""),"-",'HeuresFonctionEQ-ValAffich'!AE28-'HeuresFonctionEQ-ValAffich'!AE27)</f>
        <v>0</v>
      </c>
      <c r="AF26" s="147">
        <f>IF(OR('HeuresFonctionEQ-ValAffich'!AF28="",'HeuresFonctionEQ-ValAffich'!AF27=""),"-",'HeuresFonctionEQ-ValAffich'!AF28-'HeuresFonctionEQ-ValAffich'!AF27)</f>
        <v>6</v>
      </c>
      <c r="AG26" s="147">
        <f>IF(OR('HeuresFonctionEQ-ValAffich'!AG28="",'HeuresFonctionEQ-ValAffich'!AG27=""),"-",'HeuresFonctionEQ-ValAffich'!AG28-'HeuresFonctionEQ-ValAffich'!AG27)</f>
        <v>0</v>
      </c>
      <c r="AH26" s="147">
        <f>IF(OR('HeuresFonctionEQ-ValAffich'!AH28="",'HeuresFonctionEQ-ValAffich'!AH27=""),"-",'HeuresFonctionEQ-ValAffich'!AH28-'HeuresFonctionEQ-ValAffich'!AH27)</f>
        <v>7</v>
      </c>
      <c r="AI26" s="147">
        <f>IF(OR('HeuresFonctionEQ-ValAffich'!AI28="",'HeuresFonctionEQ-ValAffich'!AI27=""),"-",'HeuresFonctionEQ-ValAffich'!AI28-'HeuresFonctionEQ-ValAffich'!AI27)</f>
        <v>0</v>
      </c>
      <c r="AJ26" s="147">
        <f>IF(OR('HeuresFonctionEQ-ValAffich'!AJ28="",'HeuresFonctionEQ-ValAffich'!AJ27=""),"-",'HeuresFonctionEQ-ValAffich'!AJ28-'HeuresFonctionEQ-ValAffich'!AJ27)</f>
        <v>7</v>
      </c>
      <c r="AK26" s="147">
        <f>IF(OR('HeuresFonctionEQ-ValAffich'!AK28="",'HeuresFonctionEQ-ValAffich'!AK27=""),"-",'HeuresFonctionEQ-ValAffich'!AK28-'HeuresFonctionEQ-ValAffich'!AK27)</f>
        <v>0</v>
      </c>
      <c r="AL26" s="147">
        <f>IF(OR('HeuresFonctionEQ-ValAffich'!AL28="",'HeuresFonctionEQ-ValAffich'!AL27=""),"-",'HeuresFonctionEQ-ValAffich'!AL28-'HeuresFonctionEQ-ValAffich'!AL27)</f>
        <v>7</v>
      </c>
      <c r="AM26" s="147">
        <f>IF(OR('HeuresFonctionEQ-ValAffich'!AM28="",'HeuresFonctionEQ-ValAffich'!AM27=""),"-",'HeuresFonctionEQ-ValAffich'!AM28-'HeuresFonctionEQ-ValAffich'!AM27)</f>
        <v>3</v>
      </c>
      <c r="AN26" s="147">
        <f>IF(OR('HeuresFonctionEQ-ValAffich'!AN28="",'HeuresFonctionEQ-ValAffich'!AN27=""),"-",'HeuresFonctionEQ-ValAffich'!AN28-'HeuresFonctionEQ-ValAffich'!AN27)</f>
        <v>1</v>
      </c>
      <c r="AO26" s="147">
        <f>IF(OR('HeuresFonctionEQ-ValAffich'!AO28="",'HeuresFonctionEQ-ValAffich'!AO27=""),"-",'HeuresFonctionEQ-ValAffich'!AO28-'HeuresFonctionEQ-ValAffich'!AO27)</f>
        <v>7</v>
      </c>
      <c r="AP26" s="147">
        <f>IF(OR('HeuresFonctionEQ-ValAffich'!AP28="",'HeuresFonctionEQ-ValAffich'!AP27=""),"-",'HeuresFonctionEQ-ValAffich'!AP28-'HeuresFonctionEQ-ValAffich'!AP27)</f>
        <v>7</v>
      </c>
      <c r="AQ26" s="147">
        <f>IF(OR('HeuresFonctionEQ-ValAffich'!AQ28="",'HeuresFonctionEQ-ValAffich'!AQ27=""),"-",'HeuresFonctionEQ-ValAffich'!AQ28-'HeuresFonctionEQ-ValAffich'!AQ27)</f>
        <v>2</v>
      </c>
      <c r="AR26" s="147">
        <f>IF(OR('HeuresFonctionEQ-ValAffich'!AR28="",'HeuresFonctionEQ-ValAffich'!AR27=""),"-",'HeuresFonctionEQ-ValAffich'!AR28-'HeuresFonctionEQ-ValAffich'!AR27)</f>
        <v>1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>
        <f>IF(OR('HeuresFonctionEQ-ValAffich'!AU28="",'HeuresFonctionEQ-ValAffich'!AU27=""),"-",'HeuresFonctionEQ-ValAffich'!AU28-'HeuresFonctionEQ-ValAffich'!AU27)</f>
        <v>0</v>
      </c>
      <c r="AV26" s="147">
        <f>IF(OR('HeuresFonctionEQ-ValAffich'!AV28="",'HeuresFonctionEQ-ValAffich'!AV27=""),"-",'HeuresFonctionEQ-ValAffich'!AV28-'HeuresFonctionEQ-ValAffich'!AV27)</f>
        <v>0</v>
      </c>
      <c r="AW26" s="147">
        <f>IF(OR('HeuresFonctionEQ-ValAffich'!AW28="",'HeuresFonctionEQ-ValAffich'!AW27=""),"-",'HeuresFonctionEQ-ValAffich'!AW28-'HeuresFonctionEQ-ValAffich'!AW27)</f>
        <v>0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>
        <f>IF(OR('HeuresFonctionEQ-ValAffich'!AZ29="",'HeuresFonctionEQ-ValAffich'!AZ28=""),"-",'HeuresFonctionEQ-ValAffich'!AZ29-'HeuresFonctionEQ-ValAffich'!AZ28)</f>
        <v>1525</v>
      </c>
      <c r="BA26" s="147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1</v>
      </c>
      <c r="C27" s="147">
        <f>IF(OR('HeuresFonctionEQ-ValAffich'!C29="",'HeuresFonctionEQ-ValAffich'!C28=""),"-",'HeuresFonctionEQ-ValAffich'!C29-'HeuresFonctionEQ-ValAffich'!C28)</f>
        <v>1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0</v>
      </c>
      <c r="F27" s="147">
        <f>IF(OR('HeuresFonctionEQ-ValAffich'!F29="",'HeuresFonctionEQ-ValAffich'!F28=""),"-",'HeuresFonctionEQ-ValAffich'!F29-'HeuresFonctionEQ-ValAffich'!F28)</f>
        <v>0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4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24</v>
      </c>
      <c r="K27" s="147">
        <f>IF(OR('HeuresFonctionEQ-ValAffich'!K29="",'HeuresFonctionEQ-ValAffich'!K28=""),"-",'HeuresFonctionEQ-ValAffich'!K29-'HeuresFonctionEQ-ValAffich'!K28)</f>
        <v>0</v>
      </c>
      <c r="L27" s="147">
        <f>IF(OR('HeuresFonctionEQ-ValAffich'!L29="",'HeuresFonctionEQ-ValAffich'!L28=""),"-",'HeuresFonctionEQ-ValAffich'!L29-'HeuresFonctionEQ-ValAffich'!L28)</f>
        <v>24</v>
      </c>
      <c r="M27" s="147">
        <f>IF(OR('HeuresFonctionEQ-ValAffich'!M29="",'HeuresFonctionEQ-ValAffich'!M28=""),"-",'HeuresFonctionEQ-ValAffich'!M29-'HeuresFonctionEQ-ValAffich'!M28)</f>
        <v>0</v>
      </c>
      <c r="N27" s="185">
        <f>IF('HeuresFonctionEQ-ValAffich'!N29="","-",'HeuresFonctionEQ-ValAffich'!N29)</f>
        <v>0.45720091462135315</v>
      </c>
      <c r="O27" s="147">
        <f>IF(OR('HeuresFonctionEQ-ValAffich'!O29="",'HeuresFonctionEQ-ValAffich'!O28=""),"-",'HeuresFonctionEQ-ValAffich'!O29-'HeuresFonctionEQ-ValAffich'!O28)</f>
        <v>12</v>
      </c>
      <c r="P27" s="147">
        <f>IF(OR('HeuresFonctionEQ-ValAffich'!P29="",'HeuresFonctionEQ-ValAffich'!P28=""),"-",'HeuresFonctionEQ-ValAffich'!P29-'HeuresFonctionEQ-ValAffich'!P28)</f>
        <v>17</v>
      </c>
      <c r="Q27" s="147">
        <f>IF(OR('HeuresFonctionEQ-ValAffich'!Q29="",'HeuresFonctionEQ-ValAffich'!Q28=""),"-",'HeuresFonctionEQ-ValAffich'!Q29-'HeuresFonctionEQ-ValAffich'!Q28)</f>
        <v>17</v>
      </c>
      <c r="R27" s="147">
        <f>IF(OR('HeuresFonctionEQ-ValAffich'!R29="",'HeuresFonctionEQ-ValAffich'!R28=""),"-",'HeuresFonctionEQ-ValAffich'!R29-'HeuresFonctionEQ-ValAffich'!R28)</f>
        <v>14</v>
      </c>
      <c r="S27" s="147">
        <f>IF(OR('HeuresFonctionEQ-ValAffich'!S29="",'HeuresFonctionEQ-ValAffich'!S28=""),"-",'HeuresFonctionEQ-ValAffich'!S29-'HeuresFonctionEQ-ValAffich'!S28)</f>
        <v>15</v>
      </c>
      <c r="T27" s="147">
        <f>IF(OR('HeuresFonctionEQ-ValAffich'!T29="",'HeuresFonctionEQ-ValAffich'!T28=""),"-",'HeuresFonctionEQ-ValAffich'!T29-'HeuresFonctionEQ-ValAffich'!T28)</f>
        <v>24</v>
      </c>
      <c r="U27" s="147">
        <f>IF(OR('HeuresFonctionEQ-ValAffich'!U29="",'HeuresFonctionEQ-ValAffich'!U28=""),"-",'HeuresFonctionEQ-ValAffich'!U29-'HeuresFonctionEQ-ValAffich'!U28)</f>
        <v>0</v>
      </c>
      <c r="V27" s="185">
        <f>IF('HeuresFonctionEQ-ValAffich'!V29="","-",'HeuresFonctionEQ-ValAffich'!V29)</f>
        <v>0.46770688891410828</v>
      </c>
      <c r="W27" s="147">
        <f>IF(OR('HeuresFonctionEQ-ValAffich'!W29="",'HeuresFonctionEQ-ValAffich'!W28=""),"-",'HeuresFonctionEQ-ValAffich'!W29-'HeuresFonctionEQ-ValAffich'!W28)</f>
        <v>13</v>
      </c>
      <c r="X27" s="147">
        <f>IF(OR('HeuresFonctionEQ-ValAffich'!X29="",'HeuresFonctionEQ-ValAffich'!X28=""),"-",'HeuresFonctionEQ-ValAffich'!X29-'HeuresFonctionEQ-ValAffich'!X28)</f>
        <v>17</v>
      </c>
      <c r="Y27" s="147">
        <f>IF(OR('HeuresFonctionEQ-ValAffich'!Y29="",'HeuresFonctionEQ-ValAffich'!Y28=""),"-",'HeuresFonctionEQ-ValAffich'!Y29-'HeuresFonctionEQ-ValAffich'!Y28)</f>
        <v>0</v>
      </c>
      <c r="Z27" s="147">
        <f>IF(OR('HeuresFonctionEQ-ValAffich'!Z29="",'HeuresFonctionEQ-ValAffich'!Z28=""),"-",'HeuresFonctionEQ-ValAffich'!Z29-'HeuresFonctionEQ-ValAffich'!Z28)</f>
        <v>14</v>
      </c>
      <c r="AA27" s="147">
        <f>IF(OR('HeuresFonctionEQ-ValAffich'!AA29="",'HeuresFonctionEQ-ValAffich'!AA28=""),"-",'HeuresFonctionEQ-ValAffich'!AA29-'HeuresFonctionEQ-ValAffich'!AA28)</f>
        <v>14</v>
      </c>
      <c r="AB27" s="147">
        <f>IF(OR('HeuresFonctionEQ-ValAffich'!AB29="",'HeuresFonctionEQ-ValAffich'!AB28=""),"-",'HeuresFonctionEQ-ValAffich'!AB29-'HeuresFonctionEQ-ValAffich'!AB28)</f>
        <v>3</v>
      </c>
      <c r="AC27" s="147">
        <f>IF(OR('HeuresFonctionEQ-ValAffich'!AC29="",'HeuresFonctionEQ-ValAffich'!AC28=""),"-",'HeuresFonctionEQ-ValAffich'!AC29-'HeuresFonctionEQ-ValAffich'!AC28)</f>
        <v>0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0</v>
      </c>
      <c r="AF27" s="147">
        <f>IF(OR('HeuresFonctionEQ-ValAffich'!AF29="",'HeuresFonctionEQ-ValAffich'!AF28=""),"-",'HeuresFonctionEQ-ValAffich'!AF29-'HeuresFonctionEQ-ValAffich'!AF28)</f>
        <v>0</v>
      </c>
      <c r="AG27" s="147">
        <f>IF(OR('HeuresFonctionEQ-ValAffich'!AG29="",'HeuresFonctionEQ-ValAffich'!AG28=""),"-",'HeuresFonctionEQ-ValAffich'!AG29-'HeuresFonctionEQ-ValAffich'!AG28)</f>
        <v>0</v>
      </c>
      <c r="AH27" s="147">
        <f>IF(OR('HeuresFonctionEQ-ValAffich'!AH29="",'HeuresFonctionEQ-ValAffich'!AH28=""),"-",'HeuresFonctionEQ-ValAffich'!AH29-'HeuresFonctionEQ-ValAffich'!AH28)</f>
        <v>0</v>
      </c>
      <c r="AI27" s="147">
        <f>IF(OR('HeuresFonctionEQ-ValAffich'!AI29="",'HeuresFonctionEQ-ValAffich'!AI28=""),"-",'HeuresFonctionEQ-ValAffich'!AI29-'HeuresFonctionEQ-ValAffich'!AI28)</f>
        <v>0</v>
      </c>
      <c r="AJ27" s="147">
        <f>IF(OR('HeuresFonctionEQ-ValAffich'!AJ29="",'HeuresFonctionEQ-ValAffich'!AJ28=""),"-",'HeuresFonctionEQ-ValAffich'!AJ29-'HeuresFonctionEQ-ValAffich'!AJ28)</f>
        <v>0</v>
      </c>
      <c r="AK27" s="147">
        <f>IF(OR('HeuresFonctionEQ-ValAffich'!AK29="",'HeuresFonctionEQ-ValAffich'!AK28=""),"-",'HeuresFonctionEQ-ValAffich'!AK29-'HeuresFonctionEQ-ValAffich'!AK28)</f>
        <v>0</v>
      </c>
      <c r="AL27" s="147">
        <f>IF(OR('HeuresFonctionEQ-ValAffich'!AL29="",'HeuresFonctionEQ-ValAffich'!AL28=""),"-",'HeuresFonctionEQ-ValAffich'!AL29-'HeuresFonctionEQ-ValAffich'!AL28)</f>
        <v>0</v>
      </c>
      <c r="AM27" s="147">
        <f>IF(OR('HeuresFonctionEQ-ValAffich'!AM29="",'HeuresFonctionEQ-ValAffich'!AM28=""),"-",'HeuresFonctionEQ-ValAffich'!AM29-'HeuresFonctionEQ-ValAffich'!AM28)</f>
        <v>0</v>
      </c>
      <c r="AN27" s="147">
        <f>IF(OR('HeuresFonctionEQ-ValAffich'!AN29="",'HeuresFonctionEQ-ValAffich'!AN28=""),"-",'HeuresFonctionEQ-ValAffich'!AN29-'HeuresFonctionEQ-ValAffich'!AN28)</f>
        <v>0</v>
      </c>
      <c r="AO27" s="147">
        <f>IF(OR('HeuresFonctionEQ-ValAffich'!AO29="",'HeuresFonctionEQ-ValAffich'!AO28=""),"-",'HeuresFonctionEQ-ValAffich'!AO29-'HeuresFonctionEQ-ValAffich'!AO28)</f>
        <v>0</v>
      </c>
      <c r="AP27" s="147">
        <f>IF(OR('HeuresFonctionEQ-ValAffich'!AP29="",'HeuresFonctionEQ-ValAffich'!AP28=""),"-",'HeuresFonctionEQ-ValAffich'!AP29-'HeuresFonctionEQ-ValAffich'!AP28)</f>
        <v>0</v>
      </c>
      <c r="AQ27" s="147">
        <f>IF(OR('HeuresFonctionEQ-ValAffich'!AQ29="",'HeuresFonctionEQ-ValAffich'!AQ28=""),"-",'HeuresFonctionEQ-ValAffich'!AQ29-'HeuresFonctionEQ-ValAffich'!AQ28)</f>
        <v>1</v>
      </c>
      <c r="AR27" s="147">
        <f>IF(OR('HeuresFonctionEQ-ValAffich'!AR29="",'HeuresFonctionEQ-ValAffich'!AR28=""),"-",'HeuresFonctionEQ-ValAffich'!AR29-'HeuresFonctionEQ-ValAffich'!AR28)</f>
        <v>2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0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>
        <f>IF(OR('HeuresFonctionEQ-ValAffich'!AZ30="",'HeuresFonctionEQ-ValAffich'!AZ29=""),"-",'HeuresFonctionEQ-ValAffich'!AZ30-'HeuresFonctionEQ-ValAffich'!AZ29)</f>
        <v>1433</v>
      </c>
      <c r="BA27" s="147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1</v>
      </c>
      <c r="C28" s="147">
        <f>IF(OR('HeuresFonctionEQ-ValAffich'!C30="",'HeuresFonctionEQ-ValAffich'!C29=""),"-",'HeuresFonctionEQ-ValAffich'!C30-'HeuresFonctionEQ-ValAffich'!C29)</f>
        <v>0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0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5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24</v>
      </c>
      <c r="K28" s="147">
        <f>IF(OR('HeuresFonctionEQ-ValAffich'!K30="",'HeuresFonctionEQ-ValAffich'!K29=""),"-",'HeuresFonctionEQ-ValAffich'!K30-'HeuresFonctionEQ-ValAffich'!K29)</f>
        <v>0</v>
      </c>
      <c r="L28" s="147">
        <f>IF(OR('HeuresFonctionEQ-ValAffich'!L30="",'HeuresFonctionEQ-ValAffich'!L29=""),"-",'HeuresFonctionEQ-ValAffich'!L30-'HeuresFonctionEQ-ValAffich'!L29)</f>
        <v>24</v>
      </c>
      <c r="M28" s="147">
        <f>IF(OR('HeuresFonctionEQ-ValAffich'!M30="",'HeuresFonctionEQ-ValAffich'!M29=""),"-",'HeuresFonctionEQ-ValAffich'!M30-'HeuresFonctionEQ-ValAffich'!M29)</f>
        <v>0</v>
      </c>
      <c r="N28" s="185">
        <f>IF('HeuresFonctionEQ-ValAffich'!N30="","-",'HeuresFonctionEQ-ValAffich'!N30)</f>
        <v>0.45854678750038147</v>
      </c>
      <c r="O28" s="147">
        <f>IF(OR('HeuresFonctionEQ-ValAffich'!O30="",'HeuresFonctionEQ-ValAffich'!O29=""),"-",'HeuresFonctionEQ-ValAffich'!O30-'HeuresFonctionEQ-ValAffich'!O29)</f>
        <v>13</v>
      </c>
      <c r="P28" s="147">
        <f>IF(OR('HeuresFonctionEQ-ValAffich'!P30="",'HeuresFonctionEQ-ValAffich'!P29=""),"-",'HeuresFonctionEQ-ValAffich'!P30-'HeuresFonctionEQ-ValAffich'!P29)</f>
        <v>16</v>
      </c>
      <c r="Q28" s="147">
        <f>IF(OR('HeuresFonctionEQ-ValAffich'!Q30="",'HeuresFonctionEQ-ValAffich'!Q29=""),"-",'HeuresFonctionEQ-ValAffich'!Q30-'HeuresFonctionEQ-ValAffich'!Q29)</f>
        <v>17</v>
      </c>
      <c r="R28" s="147">
        <f>IF(OR('HeuresFonctionEQ-ValAffich'!R30="",'HeuresFonctionEQ-ValAffich'!R29=""),"-",'HeuresFonctionEQ-ValAffich'!R30-'HeuresFonctionEQ-ValAffich'!R29)</f>
        <v>14</v>
      </c>
      <c r="S28" s="147">
        <f>IF(OR('HeuresFonctionEQ-ValAffich'!S30="",'HeuresFonctionEQ-ValAffich'!S29=""),"-",'HeuresFonctionEQ-ValAffich'!S30-'HeuresFonctionEQ-ValAffich'!S29)</f>
        <v>14</v>
      </c>
      <c r="T28" s="147">
        <f>IF(OR('HeuresFonctionEQ-ValAffich'!T30="",'HeuresFonctionEQ-ValAffich'!T29=""),"-",'HeuresFonctionEQ-ValAffich'!T30-'HeuresFonctionEQ-ValAffich'!T29)</f>
        <v>24</v>
      </c>
      <c r="U28" s="147">
        <f>IF(OR('HeuresFonctionEQ-ValAffich'!U30="",'HeuresFonctionEQ-ValAffich'!U29=""),"-",'HeuresFonctionEQ-ValAffich'!U30-'HeuresFonctionEQ-ValAffich'!U29)</f>
        <v>0</v>
      </c>
      <c r="V28" s="185">
        <f>IF('HeuresFonctionEQ-ValAffich'!V30="","-",'HeuresFonctionEQ-ValAffich'!V30)</f>
        <v>0.46778988838195801</v>
      </c>
      <c r="W28" s="147">
        <f>IF(OR('HeuresFonctionEQ-ValAffich'!W30="",'HeuresFonctionEQ-ValAffich'!W29=""),"-",'HeuresFonctionEQ-ValAffich'!W30-'HeuresFonctionEQ-ValAffich'!W29)</f>
        <v>13</v>
      </c>
      <c r="X28" s="147">
        <f>IF(OR('HeuresFonctionEQ-ValAffich'!X30="",'HeuresFonctionEQ-ValAffich'!X29=""),"-",'HeuresFonctionEQ-ValAffich'!X30-'HeuresFonctionEQ-ValAffich'!X29)</f>
        <v>17</v>
      </c>
      <c r="Y28" s="147">
        <f>IF(OR('HeuresFonctionEQ-ValAffich'!Y30="",'HeuresFonctionEQ-ValAffich'!Y29=""),"-",'HeuresFonctionEQ-ValAffich'!Y30-'HeuresFonctionEQ-ValAffich'!Y29)</f>
        <v>0</v>
      </c>
      <c r="Z28" s="147">
        <f>IF(OR('HeuresFonctionEQ-ValAffich'!Z30="",'HeuresFonctionEQ-ValAffich'!Z29=""),"-",'HeuresFonctionEQ-ValAffich'!Z30-'HeuresFonctionEQ-ValAffich'!Z29)</f>
        <v>14</v>
      </c>
      <c r="AA28" s="147">
        <f>IF(OR('HeuresFonctionEQ-ValAffich'!AA30="",'HeuresFonctionEQ-ValAffich'!AA29=""),"-",'HeuresFonctionEQ-ValAffich'!AA30-'HeuresFonctionEQ-ValAffich'!AA29)</f>
        <v>14</v>
      </c>
      <c r="AB28" s="147">
        <f>IF(OR('HeuresFonctionEQ-ValAffich'!AB30="",'HeuresFonctionEQ-ValAffich'!AB29=""),"-",'HeuresFonctionEQ-ValAffich'!AB30-'HeuresFonctionEQ-ValAffich'!AB29)</f>
        <v>3</v>
      </c>
      <c r="AC28" s="147">
        <f>IF(OR('HeuresFonctionEQ-ValAffich'!AC30="",'HeuresFonctionEQ-ValAffich'!AC29=""),"-",'HeuresFonctionEQ-ValAffich'!AC30-'HeuresFonctionEQ-ValAffich'!AC29)</f>
        <v>0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0</v>
      </c>
      <c r="AF28" s="147">
        <f>IF(OR('HeuresFonctionEQ-ValAffich'!AF30="",'HeuresFonctionEQ-ValAffich'!AF29=""),"-",'HeuresFonctionEQ-ValAffich'!AF30-'HeuresFonctionEQ-ValAffich'!AF29)</f>
        <v>0</v>
      </c>
      <c r="AG28" s="147">
        <f>IF(OR('HeuresFonctionEQ-ValAffich'!AG30="",'HeuresFonctionEQ-ValAffich'!AG29=""),"-",'HeuresFonctionEQ-ValAffich'!AG30-'HeuresFonctionEQ-ValAffich'!AG29)</f>
        <v>0</v>
      </c>
      <c r="AH28" s="147">
        <f>IF(OR('HeuresFonctionEQ-ValAffich'!AH30="",'HeuresFonctionEQ-ValAffich'!AH29=""),"-",'HeuresFonctionEQ-ValAffich'!AH30-'HeuresFonctionEQ-ValAffich'!AH29)</f>
        <v>0</v>
      </c>
      <c r="AI28" s="147">
        <f>IF(OR('HeuresFonctionEQ-ValAffich'!AI30="",'HeuresFonctionEQ-ValAffich'!AI29=""),"-",'HeuresFonctionEQ-ValAffich'!AI30-'HeuresFonctionEQ-ValAffich'!AI29)</f>
        <v>0</v>
      </c>
      <c r="AJ28" s="147">
        <f>IF(OR('HeuresFonctionEQ-ValAffich'!AJ30="",'HeuresFonctionEQ-ValAffich'!AJ29=""),"-",'HeuresFonctionEQ-ValAffich'!AJ30-'HeuresFonctionEQ-ValAffich'!AJ29)</f>
        <v>0</v>
      </c>
      <c r="AK28" s="147">
        <f>IF(OR('HeuresFonctionEQ-ValAffich'!AK30="",'HeuresFonctionEQ-ValAffich'!AK29=""),"-",'HeuresFonctionEQ-ValAffich'!AK30-'HeuresFonctionEQ-ValAffich'!AK29)</f>
        <v>0</v>
      </c>
      <c r="AL28" s="147">
        <f>IF(OR('HeuresFonctionEQ-ValAffich'!AL30="",'HeuresFonctionEQ-ValAffich'!AL29=""),"-",'HeuresFonctionEQ-ValAffich'!AL30-'HeuresFonctionEQ-ValAffich'!AL29)</f>
        <v>0</v>
      </c>
      <c r="AM28" s="147">
        <f>IF(OR('HeuresFonctionEQ-ValAffich'!AM30="",'HeuresFonctionEQ-ValAffich'!AM29=""),"-",'HeuresFonctionEQ-ValAffich'!AM30-'HeuresFonctionEQ-ValAffich'!AM29)</f>
        <v>0</v>
      </c>
      <c r="AN28" s="147">
        <f>IF(OR('HeuresFonctionEQ-ValAffich'!AN30="",'HeuresFonctionEQ-ValAffich'!AN29=""),"-",'HeuresFonctionEQ-ValAffich'!AN30-'HeuresFonctionEQ-ValAffich'!AN29)</f>
        <v>0</v>
      </c>
      <c r="AO28" s="147">
        <f>IF(OR('HeuresFonctionEQ-ValAffich'!AO30="",'HeuresFonctionEQ-ValAffich'!AO29=""),"-",'HeuresFonctionEQ-ValAffich'!AO30-'HeuresFonctionEQ-ValAffich'!AO29)</f>
        <v>0</v>
      </c>
      <c r="AP28" s="147">
        <f>IF(OR('HeuresFonctionEQ-ValAffich'!AP30="",'HeuresFonctionEQ-ValAffich'!AP29=""),"-",'HeuresFonctionEQ-ValAffich'!AP30-'HeuresFonctionEQ-ValAffich'!AP29)</f>
        <v>0</v>
      </c>
      <c r="AQ28" s="147">
        <f>IF(OR('HeuresFonctionEQ-ValAffich'!AQ30="",'HeuresFonctionEQ-ValAffich'!AQ29=""),"-",'HeuresFonctionEQ-ValAffich'!AQ30-'HeuresFonctionEQ-ValAffich'!AQ29)</f>
        <v>2</v>
      </c>
      <c r="AR28" s="147">
        <f>IF(OR('HeuresFonctionEQ-ValAffich'!AR30="",'HeuresFonctionEQ-ValAffich'!AR29=""),"-",'HeuresFonctionEQ-ValAffich'!AR30-'HeuresFonctionEQ-ValAffich'!AR29)</f>
        <v>2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0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>
        <f>IF(OR('HeuresFonctionEQ-ValAffich'!AZ31="",'HeuresFonctionEQ-ValAffich'!AZ30=""),"-",'HeuresFonctionEQ-ValAffich'!AZ31-'HeuresFonctionEQ-ValAffich'!AZ30)</f>
        <v>1486</v>
      </c>
      <c r="BA28" s="147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1</v>
      </c>
      <c r="C29" s="147">
        <f>IF(OR('HeuresFonctionEQ-ValAffich'!C31="",'HeuresFonctionEQ-ValAffich'!C30=""),"-",'HeuresFonctionEQ-ValAffich'!C31-'HeuresFonctionEQ-ValAffich'!C30)</f>
        <v>1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2</v>
      </c>
      <c r="F29" s="147">
        <f>IF(OR('HeuresFonctionEQ-ValAffich'!F31="",'HeuresFonctionEQ-ValAffich'!F30=""),"-",'HeuresFonctionEQ-ValAffich'!F31-'HeuresFonctionEQ-ValAffich'!F30)</f>
        <v>0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13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24</v>
      </c>
      <c r="K29" s="147">
        <f>IF(OR('HeuresFonctionEQ-ValAffich'!K31="",'HeuresFonctionEQ-ValAffich'!K30=""),"-",'HeuresFonctionEQ-ValAffich'!K31-'HeuresFonctionEQ-ValAffich'!K30)</f>
        <v>0</v>
      </c>
      <c r="L29" s="147">
        <f>IF(OR('HeuresFonctionEQ-ValAffich'!L31="",'HeuresFonctionEQ-ValAffich'!L30=""),"-",'HeuresFonctionEQ-ValAffich'!L31-'HeuresFonctionEQ-ValAffich'!L30)</f>
        <v>24</v>
      </c>
      <c r="M29" s="147">
        <f>IF(OR('HeuresFonctionEQ-ValAffich'!M31="",'HeuresFonctionEQ-ValAffich'!M30=""),"-",'HeuresFonctionEQ-ValAffich'!M31-'HeuresFonctionEQ-ValAffich'!M30)</f>
        <v>0</v>
      </c>
      <c r="N29" s="185">
        <f>IF('HeuresFonctionEQ-ValAffich'!N31="","-",'HeuresFonctionEQ-ValAffich'!N31)</f>
        <v>0.45951288938522339</v>
      </c>
      <c r="O29" s="147">
        <f>IF(OR('HeuresFonctionEQ-ValAffich'!O31="",'HeuresFonctionEQ-ValAffich'!O30=""),"-",'HeuresFonctionEQ-ValAffich'!O31-'HeuresFonctionEQ-ValAffich'!O30)</f>
        <v>13</v>
      </c>
      <c r="P29" s="147">
        <f>IF(OR('HeuresFonctionEQ-ValAffich'!P31="",'HeuresFonctionEQ-ValAffich'!P30=""),"-",'HeuresFonctionEQ-ValAffich'!P31-'HeuresFonctionEQ-ValAffich'!P30)</f>
        <v>17</v>
      </c>
      <c r="Q29" s="147">
        <f>IF(OR('HeuresFonctionEQ-ValAffich'!Q31="",'HeuresFonctionEQ-ValAffich'!Q30=""),"-",'HeuresFonctionEQ-ValAffich'!Q31-'HeuresFonctionEQ-ValAffich'!Q30)</f>
        <v>17</v>
      </c>
      <c r="R29" s="147">
        <f>IF(OR('HeuresFonctionEQ-ValAffich'!R31="",'HeuresFonctionEQ-ValAffich'!R30=""),"-",'HeuresFonctionEQ-ValAffich'!R31-'HeuresFonctionEQ-ValAffich'!R30)</f>
        <v>14</v>
      </c>
      <c r="S29" s="147">
        <f>IF(OR('HeuresFonctionEQ-ValAffich'!S31="",'HeuresFonctionEQ-ValAffich'!S30=""),"-",'HeuresFonctionEQ-ValAffich'!S31-'HeuresFonctionEQ-ValAffich'!S30)</f>
        <v>14</v>
      </c>
      <c r="T29" s="147">
        <f>IF(OR('HeuresFonctionEQ-ValAffich'!T31="",'HeuresFonctionEQ-ValAffich'!T30=""),"-",'HeuresFonctionEQ-ValAffich'!T31-'HeuresFonctionEQ-ValAffich'!T30)</f>
        <v>24</v>
      </c>
      <c r="U29" s="147">
        <f>IF(OR('HeuresFonctionEQ-ValAffich'!U31="",'HeuresFonctionEQ-ValAffich'!U30=""),"-",'HeuresFonctionEQ-ValAffich'!U31-'HeuresFonctionEQ-ValAffich'!U30)</f>
        <v>0</v>
      </c>
      <c r="V29" s="185">
        <f>IF('HeuresFonctionEQ-ValAffich'!V31="","-",'HeuresFonctionEQ-ValAffich'!V31)</f>
        <v>0.46861198544502258</v>
      </c>
      <c r="W29" s="147">
        <f>IF(OR('HeuresFonctionEQ-ValAffich'!W31="",'HeuresFonctionEQ-ValAffich'!W30=""),"-",'HeuresFonctionEQ-ValAffich'!W31-'HeuresFonctionEQ-ValAffich'!W30)</f>
        <v>12</v>
      </c>
      <c r="X29" s="147">
        <f>IF(OR('HeuresFonctionEQ-ValAffich'!X31="",'HeuresFonctionEQ-ValAffich'!X30=""),"-",'HeuresFonctionEQ-ValAffich'!X31-'HeuresFonctionEQ-ValAffich'!X30)</f>
        <v>17</v>
      </c>
      <c r="Y29" s="147">
        <f>IF(OR('HeuresFonctionEQ-ValAffich'!Y31="",'HeuresFonctionEQ-ValAffich'!Y30=""),"-",'HeuresFonctionEQ-ValAffich'!Y31-'HeuresFonctionEQ-ValAffich'!Y30)</f>
        <v>0</v>
      </c>
      <c r="Z29" s="147">
        <f>IF(OR('HeuresFonctionEQ-ValAffich'!Z31="",'HeuresFonctionEQ-ValAffich'!Z30=""),"-",'HeuresFonctionEQ-ValAffich'!Z31-'HeuresFonctionEQ-ValAffich'!Z30)</f>
        <v>15</v>
      </c>
      <c r="AA29" s="147">
        <f>IF(OR('HeuresFonctionEQ-ValAffich'!AA31="",'HeuresFonctionEQ-ValAffich'!AA30=""),"-",'HeuresFonctionEQ-ValAffich'!AA31-'HeuresFonctionEQ-ValAffich'!AA30)</f>
        <v>14</v>
      </c>
      <c r="AB29" s="147">
        <f>IF(OR('HeuresFonctionEQ-ValAffich'!AB31="",'HeuresFonctionEQ-ValAffich'!AB30=""),"-",'HeuresFonctionEQ-ValAffich'!AB31-'HeuresFonctionEQ-ValAffich'!AB30)</f>
        <v>3</v>
      </c>
      <c r="AC29" s="147">
        <f>IF(OR('HeuresFonctionEQ-ValAffich'!AC31="",'HeuresFonctionEQ-ValAffich'!AC30=""),"-",'HeuresFonctionEQ-ValAffich'!AC31-'HeuresFonctionEQ-ValAffich'!AC30)</f>
        <v>0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0</v>
      </c>
      <c r="AF29" s="147">
        <f>IF(OR('HeuresFonctionEQ-ValAffich'!AF31="",'HeuresFonctionEQ-ValAffich'!AF30=""),"-",'HeuresFonctionEQ-ValAffich'!AF31-'HeuresFonctionEQ-ValAffich'!AF30)</f>
        <v>0</v>
      </c>
      <c r="AG29" s="147">
        <f>IF(OR('HeuresFonctionEQ-ValAffich'!AG31="",'HeuresFonctionEQ-ValAffich'!AG30=""),"-",'HeuresFonctionEQ-ValAffich'!AG31-'HeuresFonctionEQ-ValAffich'!AG30)</f>
        <v>0</v>
      </c>
      <c r="AH29" s="147">
        <f>IF(OR('HeuresFonctionEQ-ValAffich'!AH31="",'HeuresFonctionEQ-ValAffich'!AH30=""),"-",'HeuresFonctionEQ-ValAffich'!AH31-'HeuresFonctionEQ-ValAffich'!AH30)</f>
        <v>0</v>
      </c>
      <c r="AI29" s="147">
        <f>IF(OR('HeuresFonctionEQ-ValAffich'!AI31="",'HeuresFonctionEQ-ValAffich'!AI30=""),"-",'HeuresFonctionEQ-ValAffich'!AI31-'HeuresFonctionEQ-ValAffich'!AI30)</f>
        <v>0</v>
      </c>
      <c r="AJ29" s="147">
        <f>IF(OR('HeuresFonctionEQ-ValAffich'!AJ31="",'HeuresFonctionEQ-ValAffich'!AJ30=""),"-",'HeuresFonctionEQ-ValAffich'!AJ31-'HeuresFonctionEQ-ValAffich'!AJ30)</f>
        <v>0</v>
      </c>
      <c r="AK29" s="147">
        <f>IF(OR('HeuresFonctionEQ-ValAffich'!AK31="",'HeuresFonctionEQ-ValAffich'!AK30=""),"-",'HeuresFonctionEQ-ValAffich'!AK31-'HeuresFonctionEQ-ValAffich'!AK30)</f>
        <v>0</v>
      </c>
      <c r="AL29" s="147">
        <f>IF(OR('HeuresFonctionEQ-ValAffich'!AL31="",'HeuresFonctionEQ-ValAffich'!AL30=""),"-",'HeuresFonctionEQ-ValAffich'!AL31-'HeuresFonctionEQ-ValAffich'!AL30)</f>
        <v>0</v>
      </c>
      <c r="AM29" s="147">
        <f>IF(OR('HeuresFonctionEQ-ValAffich'!AM31="",'HeuresFonctionEQ-ValAffich'!AM30=""),"-",'HeuresFonctionEQ-ValAffich'!AM31-'HeuresFonctionEQ-ValAffich'!AM30)</f>
        <v>0</v>
      </c>
      <c r="AN29" s="147">
        <f>IF(OR('HeuresFonctionEQ-ValAffich'!AN31="",'HeuresFonctionEQ-ValAffich'!AN30=""),"-",'HeuresFonctionEQ-ValAffich'!AN31-'HeuresFonctionEQ-ValAffich'!AN30)</f>
        <v>0</v>
      </c>
      <c r="AO29" s="147">
        <f>IF(OR('HeuresFonctionEQ-ValAffich'!AO31="",'HeuresFonctionEQ-ValAffich'!AO30=""),"-",'HeuresFonctionEQ-ValAffich'!AO31-'HeuresFonctionEQ-ValAffich'!AO30)</f>
        <v>0</v>
      </c>
      <c r="AP29" s="147">
        <f>IF(OR('HeuresFonctionEQ-ValAffich'!AP31="",'HeuresFonctionEQ-ValAffich'!AP30=""),"-",'HeuresFonctionEQ-ValAffich'!AP31-'HeuresFonctionEQ-ValAffich'!AP30)</f>
        <v>0</v>
      </c>
      <c r="AQ29" s="147">
        <f>IF(OR('HeuresFonctionEQ-ValAffich'!AQ31="",'HeuresFonctionEQ-ValAffich'!AQ30=""),"-",'HeuresFonctionEQ-ValAffich'!AQ31-'HeuresFonctionEQ-ValAffich'!AQ30)</f>
        <v>7</v>
      </c>
      <c r="AR29" s="147">
        <f>IF(OR('HeuresFonctionEQ-ValAffich'!AR31="",'HeuresFonctionEQ-ValAffich'!AR30=""),"-",'HeuresFonctionEQ-ValAffich'!AR31-'HeuresFonctionEQ-ValAffich'!AR30)</f>
        <v>6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0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>
        <f>IF(OR('HeuresFonctionEQ-ValAffich'!AZ32="",'HeuresFonctionEQ-ValAffich'!AZ31=""),"-",'HeuresFonctionEQ-ValAffich'!AZ32-'HeuresFonctionEQ-ValAffich'!AZ31)</f>
        <v>1503</v>
      </c>
      <c r="BA29" s="147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1</v>
      </c>
      <c r="C30" s="147">
        <f>IF(OR('HeuresFonctionEQ-ValAffich'!C32="",'HeuresFonctionEQ-ValAffich'!C31=""),"-",'HeuresFonctionEQ-ValAffich'!C32-'HeuresFonctionEQ-ValAffich'!C31)</f>
        <v>0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1</v>
      </c>
      <c r="F30" s="147">
        <f>IF(OR('HeuresFonctionEQ-ValAffich'!F32="",'HeuresFonctionEQ-ValAffich'!F31=""),"-",'HeuresFonctionEQ-ValAffich'!F32-'HeuresFonctionEQ-ValAffich'!F31)</f>
        <v>0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14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24</v>
      </c>
      <c r="K30" s="147">
        <f>IF(OR('HeuresFonctionEQ-ValAffich'!K32="",'HeuresFonctionEQ-ValAffich'!K31=""),"-",'HeuresFonctionEQ-ValAffich'!K32-'HeuresFonctionEQ-ValAffich'!K31)</f>
        <v>0</v>
      </c>
      <c r="L30" s="147">
        <f>IF(OR('HeuresFonctionEQ-ValAffich'!L32="",'HeuresFonctionEQ-ValAffich'!L31=""),"-",'HeuresFonctionEQ-ValAffich'!L32-'HeuresFonctionEQ-ValAffich'!L31)</f>
        <v>24</v>
      </c>
      <c r="M30" s="147">
        <f>IF(OR('HeuresFonctionEQ-ValAffich'!M32="",'HeuresFonctionEQ-ValAffich'!M31=""),"-",'HeuresFonctionEQ-ValAffich'!M32-'HeuresFonctionEQ-ValAffich'!M31)</f>
        <v>0</v>
      </c>
      <c r="N30" s="185">
        <f>IF('HeuresFonctionEQ-ValAffich'!N32="","-",'HeuresFonctionEQ-ValAffich'!N32)</f>
        <v>0.46169310808181763</v>
      </c>
      <c r="O30" s="147">
        <f>IF(OR('HeuresFonctionEQ-ValAffich'!O32="",'HeuresFonctionEQ-ValAffich'!O31=""),"-",'HeuresFonctionEQ-ValAffich'!O32-'HeuresFonctionEQ-ValAffich'!O31)</f>
        <v>12</v>
      </c>
      <c r="P30" s="147">
        <f>IF(OR('HeuresFonctionEQ-ValAffich'!P32="",'HeuresFonctionEQ-ValAffich'!P31=""),"-",'HeuresFonctionEQ-ValAffich'!P32-'HeuresFonctionEQ-ValAffich'!P31)</f>
        <v>17</v>
      </c>
      <c r="Q30" s="147">
        <f>IF(OR('HeuresFonctionEQ-ValAffich'!Q32="",'HeuresFonctionEQ-ValAffich'!Q31=""),"-",'HeuresFonctionEQ-ValAffich'!Q32-'HeuresFonctionEQ-ValAffich'!Q31)</f>
        <v>17</v>
      </c>
      <c r="R30" s="147">
        <f>IF(OR('HeuresFonctionEQ-ValAffich'!R32="",'HeuresFonctionEQ-ValAffich'!R31=""),"-",'HeuresFonctionEQ-ValAffich'!R32-'HeuresFonctionEQ-ValAffich'!R31)</f>
        <v>14</v>
      </c>
      <c r="S30" s="147">
        <f>IF(OR('HeuresFonctionEQ-ValAffich'!S32="",'HeuresFonctionEQ-ValAffich'!S31=""),"-",'HeuresFonctionEQ-ValAffich'!S32-'HeuresFonctionEQ-ValAffich'!S31)</f>
        <v>14</v>
      </c>
      <c r="T30" s="147">
        <f>IF(OR('HeuresFonctionEQ-ValAffich'!T32="",'HeuresFonctionEQ-ValAffich'!T31=""),"-",'HeuresFonctionEQ-ValAffich'!T32-'HeuresFonctionEQ-ValAffich'!T31)</f>
        <v>24</v>
      </c>
      <c r="U30" s="147">
        <f>IF(OR('HeuresFonctionEQ-ValAffich'!U32="",'HeuresFonctionEQ-ValAffich'!U31=""),"-",'HeuresFonctionEQ-ValAffich'!U32-'HeuresFonctionEQ-ValAffich'!U31)</f>
        <v>0</v>
      </c>
      <c r="V30" s="185">
        <f>IF('HeuresFonctionEQ-ValAffich'!V32="","-",'HeuresFonctionEQ-ValAffich'!V32)</f>
        <v>0.46963998675346375</v>
      </c>
      <c r="W30" s="147">
        <f>IF(OR('HeuresFonctionEQ-ValAffich'!W32="",'HeuresFonctionEQ-ValAffich'!W31=""),"-",'HeuresFonctionEQ-ValAffich'!W32-'HeuresFonctionEQ-ValAffich'!W31)</f>
        <v>13</v>
      </c>
      <c r="X30" s="147">
        <f>IF(OR('HeuresFonctionEQ-ValAffich'!X32="",'HeuresFonctionEQ-ValAffich'!X31=""),"-",'HeuresFonctionEQ-ValAffich'!X32-'HeuresFonctionEQ-ValAffich'!X31)</f>
        <v>17</v>
      </c>
      <c r="Y30" s="147">
        <f>IF(OR('HeuresFonctionEQ-ValAffich'!Y32="",'HeuresFonctionEQ-ValAffich'!Y31=""),"-",'HeuresFonctionEQ-ValAffich'!Y32-'HeuresFonctionEQ-ValAffich'!Y31)</f>
        <v>0</v>
      </c>
      <c r="Z30" s="147">
        <f>IF(OR('HeuresFonctionEQ-ValAffich'!Z32="",'HeuresFonctionEQ-ValAffich'!Z31=""),"-",'HeuresFonctionEQ-ValAffich'!Z32-'HeuresFonctionEQ-ValAffich'!Z31)</f>
        <v>14</v>
      </c>
      <c r="AA30" s="147">
        <f>IF(OR('HeuresFonctionEQ-ValAffich'!AA32="",'HeuresFonctionEQ-ValAffich'!AA31=""),"-",'HeuresFonctionEQ-ValAffich'!AA32-'HeuresFonctionEQ-ValAffich'!AA31)</f>
        <v>14</v>
      </c>
      <c r="AB30" s="147">
        <f>IF(OR('HeuresFonctionEQ-ValAffich'!AB32="",'HeuresFonctionEQ-ValAffich'!AB31=""),"-",'HeuresFonctionEQ-ValAffich'!AB32-'HeuresFonctionEQ-ValAffich'!AB31)</f>
        <v>3</v>
      </c>
      <c r="AC30" s="147">
        <f>IF(OR('HeuresFonctionEQ-ValAffich'!AC32="",'HeuresFonctionEQ-ValAffich'!AC31=""),"-",'HeuresFonctionEQ-ValAffich'!AC32-'HeuresFonctionEQ-ValAffich'!AC31)</f>
        <v>0</v>
      </c>
      <c r="AD30" s="147">
        <f>IF(OR('HeuresFonctionEQ-ValAffich'!AD32="",'HeuresFonctionEQ-ValAffich'!AD31=""),"-",'HeuresFonctionEQ-ValAffich'!AD32-'HeuresFonctionEQ-ValAffich'!AD31)</f>
        <v>24</v>
      </c>
      <c r="AE30" s="147">
        <f>IF(OR('HeuresFonctionEQ-ValAffich'!AE32="",'HeuresFonctionEQ-ValAffich'!AE31=""),"-",'HeuresFonctionEQ-ValAffich'!AE32-'HeuresFonctionEQ-ValAffich'!AE31)</f>
        <v>6</v>
      </c>
      <c r="AF30" s="147">
        <f>IF(OR('HeuresFonctionEQ-ValAffich'!AF32="",'HeuresFonctionEQ-ValAffich'!AF31=""),"-",'HeuresFonctionEQ-ValAffich'!AF32-'HeuresFonctionEQ-ValAffich'!AF31)</f>
        <v>0</v>
      </c>
      <c r="AG30" s="147">
        <f>IF(OR('HeuresFonctionEQ-ValAffich'!AG32="",'HeuresFonctionEQ-ValAffich'!AG31=""),"-",'HeuresFonctionEQ-ValAffich'!AG32-'HeuresFonctionEQ-ValAffich'!AG31)</f>
        <v>6</v>
      </c>
      <c r="AH30" s="147">
        <f>IF(OR('HeuresFonctionEQ-ValAffich'!AH32="",'HeuresFonctionEQ-ValAffich'!AH31=""),"-",'HeuresFonctionEQ-ValAffich'!AH32-'HeuresFonctionEQ-ValAffich'!AH31)</f>
        <v>0</v>
      </c>
      <c r="AI30" s="147">
        <f>IF(OR('HeuresFonctionEQ-ValAffich'!AI32="",'HeuresFonctionEQ-ValAffich'!AI31=""),"-",'HeuresFonctionEQ-ValAffich'!AI32-'HeuresFonctionEQ-ValAffich'!AI31)</f>
        <v>7</v>
      </c>
      <c r="AJ30" s="147">
        <f>IF(OR('HeuresFonctionEQ-ValAffich'!AJ32="",'HeuresFonctionEQ-ValAffich'!AJ31=""),"-",'HeuresFonctionEQ-ValAffich'!AJ32-'HeuresFonctionEQ-ValAffich'!AJ31)</f>
        <v>0</v>
      </c>
      <c r="AK30" s="147">
        <f>IF(OR('HeuresFonctionEQ-ValAffich'!AK32="",'HeuresFonctionEQ-ValAffich'!AK31=""),"-",'HeuresFonctionEQ-ValAffich'!AK32-'HeuresFonctionEQ-ValAffich'!AK31)</f>
        <v>6</v>
      </c>
      <c r="AL30" s="147">
        <f>IF(OR('HeuresFonctionEQ-ValAffich'!AL32="",'HeuresFonctionEQ-ValAffich'!AL31=""),"-",'HeuresFonctionEQ-ValAffich'!AL32-'HeuresFonctionEQ-ValAffich'!AL31)</f>
        <v>0</v>
      </c>
      <c r="AM30" s="147">
        <f>IF(OR('HeuresFonctionEQ-ValAffich'!AM32="",'HeuresFonctionEQ-ValAffich'!AM31=""),"-",'HeuresFonctionEQ-ValAffich'!AM32-'HeuresFonctionEQ-ValAffich'!AM31)</f>
        <v>2</v>
      </c>
      <c r="AN30" s="147">
        <f>IF(OR('HeuresFonctionEQ-ValAffich'!AN32="",'HeuresFonctionEQ-ValAffich'!AN31=""),"-",'HeuresFonctionEQ-ValAffich'!AN32-'HeuresFonctionEQ-ValAffich'!AN31)</f>
        <v>2</v>
      </c>
      <c r="AO30" s="147">
        <f>IF(OR('HeuresFonctionEQ-ValAffich'!AO32="",'HeuresFonctionEQ-ValAffich'!AO31=""),"-",'HeuresFonctionEQ-ValAffich'!AO32-'HeuresFonctionEQ-ValAffich'!AO31)</f>
        <v>6</v>
      </c>
      <c r="AP30" s="147">
        <f>IF(OR('HeuresFonctionEQ-ValAffich'!AP32="",'HeuresFonctionEQ-ValAffich'!AP31=""),"-",'HeuresFonctionEQ-ValAffich'!AP32-'HeuresFonctionEQ-ValAffich'!AP31)</f>
        <v>6</v>
      </c>
      <c r="AQ30" s="147">
        <f>IF(OR('HeuresFonctionEQ-ValAffich'!AQ32="",'HeuresFonctionEQ-ValAffich'!AQ31=""),"-",'HeuresFonctionEQ-ValAffich'!AQ32-'HeuresFonctionEQ-ValAffich'!AQ31)</f>
        <v>6</v>
      </c>
      <c r="AR30" s="147">
        <f>IF(OR('HeuresFonctionEQ-ValAffich'!AR32="",'HeuresFonctionEQ-ValAffich'!AR31=""),"-",'HeuresFonctionEQ-ValAffich'!AR32-'HeuresFonctionEQ-ValAffich'!AR31)</f>
        <v>7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0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>
        <f>IF(OR('HeuresFonctionEQ-ValAffich'!AZ33="",'HeuresFonctionEQ-ValAffich'!AZ32=""),"-",'HeuresFonctionEQ-ValAffich'!AZ33-'HeuresFonctionEQ-ValAffich'!AZ32)</f>
        <v>1605</v>
      </c>
      <c r="BA30" s="147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1</v>
      </c>
      <c r="C31" s="147">
        <f>IF(OR('HeuresFonctionEQ-ValAffich'!C33="",'HeuresFonctionEQ-ValAffich'!C32=""),"-",'HeuresFonctionEQ-ValAffich'!C33-'HeuresFonctionEQ-ValAffich'!C32)</f>
        <v>1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0</v>
      </c>
      <c r="F31" s="147">
        <f>IF(OR('HeuresFonctionEQ-ValAffich'!F33="",'HeuresFonctionEQ-ValAffich'!F32=""),"-",'HeuresFonctionEQ-ValAffich'!F33-'HeuresFonctionEQ-ValAffich'!F32)</f>
        <v>0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5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24</v>
      </c>
      <c r="K31" s="147">
        <f>IF(OR('HeuresFonctionEQ-ValAffich'!K33="",'HeuresFonctionEQ-ValAffich'!K32=""),"-",'HeuresFonctionEQ-ValAffich'!K33-'HeuresFonctionEQ-ValAffich'!K32)</f>
        <v>0</v>
      </c>
      <c r="L31" s="147">
        <f>IF(OR('HeuresFonctionEQ-ValAffich'!L33="",'HeuresFonctionEQ-ValAffich'!L32=""),"-",'HeuresFonctionEQ-ValAffich'!L33-'HeuresFonctionEQ-ValAffich'!L32)</f>
        <v>24</v>
      </c>
      <c r="M31" s="147">
        <f>IF(OR('HeuresFonctionEQ-ValAffich'!M33="",'HeuresFonctionEQ-ValAffich'!M32=""),"-",'HeuresFonctionEQ-ValAffich'!M33-'HeuresFonctionEQ-ValAffich'!M32)</f>
        <v>0</v>
      </c>
      <c r="N31" s="185">
        <f>IF('HeuresFonctionEQ-ValAffich'!N33="","-",'HeuresFonctionEQ-ValAffich'!N33)</f>
        <v>0.46278199553489685</v>
      </c>
      <c r="O31" s="147">
        <f>IF(OR('HeuresFonctionEQ-ValAffich'!O33="",'HeuresFonctionEQ-ValAffich'!O32=""),"-",'HeuresFonctionEQ-ValAffich'!O33-'HeuresFonctionEQ-ValAffich'!O32)</f>
        <v>13</v>
      </c>
      <c r="P31" s="147">
        <f>IF(OR('HeuresFonctionEQ-ValAffich'!P33="",'HeuresFonctionEQ-ValAffich'!P32=""),"-",'HeuresFonctionEQ-ValAffich'!P33-'HeuresFonctionEQ-ValAffich'!P32)</f>
        <v>17</v>
      </c>
      <c r="Q31" s="147">
        <f>IF(OR('HeuresFonctionEQ-ValAffich'!Q33="",'HeuresFonctionEQ-ValAffich'!Q32=""),"-",'HeuresFonctionEQ-ValAffich'!Q33-'HeuresFonctionEQ-ValAffich'!Q32)</f>
        <v>16</v>
      </c>
      <c r="R31" s="147">
        <f>IF(OR('HeuresFonctionEQ-ValAffich'!R33="",'HeuresFonctionEQ-ValAffich'!R32=""),"-",'HeuresFonctionEQ-ValAffich'!R33-'HeuresFonctionEQ-ValAffich'!R32)</f>
        <v>14</v>
      </c>
      <c r="S31" s="147">
        <f>IF(OR('HeuresFonctionEQ-ValAffich'!S33="",'HeuresFonctionEQ-ValAffich'!S32=""),"-",'HeuresFonctionEQ-ValAffich'!S33-'HeuresFonctionEQ-ValAffich'!S32)</f>
        <v>15</v>
      </c>
      <c r="T31" s="147">
        <f>IF(OR('HeuresFonctionEQ-ValAffich'!T33="",'HeuresFonctionEQ-ValAffich'!T32=""),"-",'HeuresFonctionEQ-ValAffich'!T33-'HeuresFonctionEQ-ValAffich'!T32)</f>
        <v>24</v>
      </c>
      <c r="U31" s="147">
        <f>IF(OR('HeuresFonctionEQ-ValAffich'!U33="",'HeuresFonctionEQ-ValAffich'!U32=""),"-",'HeuresFonctionEQ-ValAffich'!U33-'HeuresFonctionEQ-ValAffich'!U32)</f>
        <v>0</v>
      </c>
      <c r="V31" s="185">
        <f>IF('HeuresFonctionEQ-ValAffich'!V33="","-",'HeuresFonctionEQ-ValAffich'!V33)</f>
        <v>0.46985471248626709</v>
      </c>
      <c r="W31" s="147">
        <f>IF(OR('HeuresFonctionEQ-ValAffich'!W33="",'HeuresFonctionEQ-ValAffich'!W32=""),"-",'HeuresFonctionEQ-ValAffich'!W33-'HeuresFonctionEQ-ValAffich'!W32)</f>
        <v>13</v>
      </c>
      <c r="X31" s="147">
        <f>IF(OR('HeuresFonctionEQ-ValAffich'!X33="",'HeuresFonctionEQ-ValAffich'!X32=""),"-",'HeuresFonctionEQ-ValAffich'!X33-'HeuresFonctionEQ-ValAffich'!X32)</f>
        <v>17</v>
      </c>
      <c r="Y31" s="147">
        <f>IF(OR('HeuresFonctionEQ-ValAffich'!Y33="",'HeuresFonctionEQ-ValAffich'!Y32=""),"-",'HeuresFonctionEQ-ValAffich'!Y33-'HeuresFonctionEQ-ValAffich'!Y32)</f>
        <v>0</v>
      </c>
      <c r="Z31" s="147">
        <f>IF(OR('HeuresFonctionEQ-ValAffich'!Z33="",'HeuresFonctionEQ-ValAffich'!Z32=""),"-",'HeuresFonctionEQ-ValAffich'!Z33-'HeuresFonctionEQ-ValAffich'!Z32)</f>
        <v>14</v>
      </c>
      <c r="AA31" s="147">
        <f>IF(OR('HeuresFonctionEQ-ValAffich'!AA33="",'HeuresFonctionEQ-ValAffich'!AA32=""),"-",'HeuresFonctionEQ-ValAffich'!AA33-'HeuresFonctionEQ-ValAffich'!AA32)</f>
        <v>14</v>
      </c>
      <c r="AB31" s="147">
        <f>IF(OR('HeuresFonctionEQ-ValAffich'!AB33="",'HeuresFonctionEQ-ValAffich'!AB32=""),"-",'HeuresFonctionEQ-ValAffich'!AB33-'HeuresFonctionEQ-ValAffich'!AB32)</f>
        <v>3</v>
      </c>
      <c r="AC31" s="147">
        <f>IF(OR('HeuresFonctionEQ-ValAffich'!AC33="",'HeuresFonctionEQ-ValAffich'!AC32=""),"-",'HeuresFonctionEQ-ValAffich'!AC33-'HeuresFonctionEQ-ValAffich'!AC32)</f>
        <v>0</v>
      </c>
      <c r="AD31" s="147">
        <f>IF(OR('HeuresFonctionEQ-ValAffich'!AD33="",'HeuresFonctionEQ-ValAffich'!AD32=""),"-",'HeuresFonctionEQ-ValAffich'!AD33-'HeuresFonctionEQ-ValAffich'!AD32)</f>
        <v>23</v>
      </c>
      <c r="AE31" s="147">
        <f>IF(OR('HeuresFonctionEQ-ValAffich'!AE33="",'HeuresFonctionEQ-ValAffich'!AE32=""),"-",'HeuresFonctionEQ-ValAffich'!AE33-'HeuresFonctionEQ-ValAffich'!AE32)</f>
        <v>0</v>
      </c>
      <c r="AF31" s="147">
        <f>IF(OR('HeuresFonctionEQ-ValAffich'!AF33="",'HeuresFonctionEQ-ValAffich'!AF32=""),"-",'HeuresFonctionEQ-ValAffich'!AF33-'HeuresFonctionEQ-ValAffich'!AF32)</f>
        <v>4</v>
      </c>
      <c r="AG31" s="147">
        <f>IF(OR('HeuresFonctionEQ-ValAffich'!AG33="",'HeuresFonctionEQ-ValAffich'!AG32=""),"-",'HeuresFonctionEQ-ValAffich'!AG33-'HeuresFonctionEQ-ValAffich'!AG32)</f>
        <v>0</v>
      </c>
      <c r="AH31" s="147">
        <f>IF(OR('HeuresFonctionEQ-ValAffich'!AH33="",'HeuresFonctionEQ-ValAffich'!AH32=""),"-",'HeuresFonctionEQ-ValAffich'!AH33-'HeuresFonctionEQ-ValAffich'!AH32)</f>
        <v>3</v>
      </c>
      <c r="AI31" s="147">
        <f>IF(OR('HeuresFonctionEQ-ValAffich'!AI33="",'HeuresFonctionEQ-ValAffich'!AI32=""),"-",'HeuresFonctionEQ-ValAffich'!AI33-'HeuresFonctionEQ-ValAffich'!AI32)</f>
        <v>0</v>
      </c>
      <c r="AJ31" s="147">
        <f>IF(OR('HeuresFonctionEQ-ValAffich'!AJ33="",'HeuresFonctionEQ-ValAffich'!AJ32=""),"-",'HeuresFonctionEQ-ValAffich'!AJ33-'HeuresFonctionEQ-ValAffich'!AJ32)</f>
        <v>4</v>
      </c>
      <c r="AK31" s="147">
        <f>IF(OR('HeuresFonctionEQ-ValAffich'!AK33="",'HeuresFonctionEQ-ValAffich'!AK32=""),"-",'HeuresFonctionEQ-ValAffich'!AK33-'HeuresFonctionEQ-ValAffich'!AK32)</f>
        <v>0</v>
      </c>
      <c r="AL31" s="147">
        <f>IF(OR('HeuresFonctionEQ-ValAffich'!AL33="",'HeuresFonctionEQ-ValAffich'!AL32=""),"-",'HeuresFonctionEQ-ValAffich'!AL33-'HeuresFonctionEQ-ValAffich'!AL32)</f>
        <v>4</v>
      </c>
      <c r="AM31" s="147">
        <f>IF(OR('HeuresFonctionEQ-ValAffich'!AM33="",'HeuresFonctionEQ-ValAffich'!AM32=""),"-",'HeuresFonctionEQ-ValAffich'!AM33-'HeuresFonctionEQ-ValAffich'!AM32)</f>
        <v>2</v>
      </c>
      <c r="AN31" s="147">
        <f>IF(OR('HeuresFonctionEQ-ValAffich'!AN33="",'HeuresFonctionEQ-ValAffich'!AN32=""),"-",'HeuresFonctionEQ-ValAffich'!AN33-'HeuresFonctionEQ-ValAffich'!AN32)</f>
        <v>0</v>
      </c>
      <c r="AO31" s="147">
        <f>IF(OR('HeuresFonctionEQ-ValAffich'!AO33="",'HeuresFonctionEQ-ValAffich'!AO32=""),"-",'HeuresFonctionEQ-ValAffich'!AO33-'HeuresFonctionEQ-ValAffich'!AO32)</f>
        <v>4</v>
      </c>
      <c r="AP31" s="147">
        <f>IF(OR('HeuresFonctionEQ-ValAffich'!AP33="",'HeuresFonctionEQ-ValAffich'!AP32=""),"-",'HeuresFonctionEQ-ValAffich'!AP33-'HeuresFonctionEQ-ValAffich'!AP32)</f>
        <v>5</v>
      </c>
      <c r="AQ31" s="147">
        <f>IF(OR('HeuresFonctionEQ-ValAffich'!AQ33="",'HeuresFonctionEQ-ValAffich'!AQ32=""),"-",'HeuresFonctionEQ-ValAffich'!AQ33-'HeuresFonctionEQ-ValAffich'!AQ32)</f>
        <v>2</v>
      </c>
      <c r="AR31" s="147">
        <f>IF(OR('HeuresFonctionEQ-ValAffich'!AR33="",'HeuresFonctionEQ-ValAffich'!AR32=""),"-",'HeuresFonctionEQ-ValAffich'!AR33-'HeuresFonctionEQ-ValAffich'!AR32)</f>
        <v>2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1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>
        <f>IF(OR('HeuresFonctionEQ-ValAffich'!AZ34="",'HeuresFonctionEQ-ValAffich'!AZ33=""),"-",'HeuresFonctionEQ-ValAffich'!AZ34-'HeuresFonctionEQ-ValAffich'!AZ33)</f>
        <v>1588</v>
      </c>
      <c r="BA31" s="147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2</v>
      </c>
      <c r="C32" s="147">
        <f>IF(OR('HeuresFonctionEQ-ValAffich'!C34="",'HeuresFonctionEQ-ValAffich'!C33=""),"-",'HeuresFonctionEQ-ValAffich'!C34-'HeuresFonctionEQ-ValAffich'!C33)</f>
        <v>1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0</v>
      </c>
      <c r="F32" s="147">
        <f>IF(OR('HeuresFonctionEQ-ValAffich'!F34="",'HeuresFonctionEQ-ValAffich'!F33=""),"-",'HeuresFonctionEQ-ValAffich'!F34-'HeuresFonctionEQ-ValAffich'!F33)</f>
        <v>0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4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24</v>
      </c>
      <c r="K32" s="147">
        <f>IF(OR('HeuresFonctionEQ-ValAffich'!K34="",'HeuresFonctionEQ-ValAffich'!K33=""),"-",'HeuresFonctionEQ-ValAffich'!K34-'HeuresFonctionEQ-ValAffich'!K33)</f>
        <v>0</v>
      </c>
      <c r="L32" s="147">
        <f>IF(OR('HeuresFonctionEQ-ValAffich'!L34="",'HeuresFonctionEQ-ValAffich'!L33=""),"-",'HeuresFonctionEQ-ValAffich'!L34-'HeuresFonctionEQ-ValAffich'!L33)</f>
        <v>24</v>
      </c>
      <c r="M32" s="147">
        <f>IF(OR('HeuresFonctionEQ-ValAffich'!M34="",'HeuresFonctionEQ-ValAffich'!M33=""),"-",'HeuresFonctionEQ-ValAffich'!M34-'HeuresFonctionEQ-ValAffich'!M33)</f>
        <v>0</v>
      </c>
      <c r="N32" s="185">
        <f>IF('HeuresFonctionEQ-ValAffich'!N34="","-",'HeuresFonctionEQ-ValAffich'!N34)</f>
        <v>0.46186110377311707</v>
      </c>
      <c r="O32" s="147">
        <f>IF(OR('HeuresFonctionEQ-ValAffich'!O34="",'HeuresFonctionEQ-ValAffich'!O33=""),"-",'HeuresFonctionEQ-ValAffich'!O34-'HeuresFonctionEQ-ValAffich'!O33)</f>
        <v>12</v>
      </c>
      <c r="P32" s="147">
        <f>IF(OR('HeuresFonctionEQ-ValAffich'!P34="",'HeuresFonctionEQ-ValAffich'!P33=""),"-",'HeuresFonctionEQ-ValAffich'!P34-'HeuresFonctionEQ-ValAffich'!P33)</f>
        <v>17</v>
      </c>
      <c r="Q32" s="147">
        <f>IF(OR('HeuresFonctionEQ-ValAffich'!Q34="",'HeuresFonctionEQ-ValAffich'!Q33=""),"-",'HeuresFonctionEQ-ValAffich'!Q34-'HeuresFonctionEQ-ValAffich'!Q33)</f>
        <v>17</v>
      </c>
      <c r="R32" s="147">
        <f>IF(OR('HeuresFonctionEQ-ValAffich'!R34="",'HeuresFonctionEQ-ValAffich'!R33=""),"-",'HeuresFonctionEQ-ValAffich'!R34-'HeuresFonctionEQ-ValAffich'!R33)</f>
        <v>15</v>
      </c>
      <c r="S32" s="147">
        <f>IF(OR('HeuresFonctionEQ-ValAffich'!S34="",'HeuresFonctionEQ-ValAffich'!S33=""),"-",'HeuresFonctionEQ-ValAffich'!S34-'HeuresFonctionEQ-ValAffich'!S33)</f>
        <v>14</v>
      </c>
      <c r="T32" s="147">
        <f>IF(OR('HeuresFonctionEQ-ValAffich'!T34="",'HeuresFonctionEQ-ValAffich'!T33=""),"-",'HeuresFonctionEQ-ValAffich'!T34-'HeuresFonctionEQ-ValAffich'!T33)</f>
        <v>24</v>
      </c>
      <c r="U32" s="147">
        <f>IF(OR('HeuresFonctionEQ-ValAffich'!U34="",'HeuresFonctionEQ-ValAffich'!U33=""),"-",'HeuresFonctionEQ-ValAffich'!U34-'HeuresFonctionEQ-ValAffich'!U33)</f>
        <v>0</v>
      </c>
      <c r="V32" s="185">
        <f>IF('HeuresFonctionEQ-ValAffich'!V34="","-",'HeuresFonctionEQ-ValAffich'!V34)</f>
        <v>0.46973040699958801</v>
      </c>
      <c r="W32" s="147">
        <f>IF(OR('HeuresFonctionEQ-ValAffich'!W34="",'HeuresFonctionEQ-ValAffich'!W33=""),"-",'HeuresFonctionEQ-ValAffich'!W34-'HeuresFonctionEQ-ValAffich'!W33)</f>
        <v>12</v>
      </c>
      <c r="X32" s="147">
        <f>IF(OR('HeuresFonctionEQ-ValAffich'!X34="",'HeuresFonctionEQ-ValAffich'!X33=""),"-",'HeuresFonctionEQ-ValAffich'!X34-'HeuresFonctionEQ-ValAffich'!X33)</f>
        <v>17</v>
      </c>
      <c r="Y32" s="147">
        <f>IF(OR('HeuresFonctionEQ-ValAffich'!Y34="",'HeuresFonctionEQ-ValAffich'!Y33=""),"-",'HeuresFonctionEQ-ValAffich'!Y34-'HeuresFonctionEQ-ValAffich'!Y33)</f>
        <v>0</v>
      </c>
      <c r="Z32" s="147">
        <f>IF(OR('HeuresFonctionEQ-ValAffich'!Z34="",'HeuresFonctionEQ-ValAffich'!Z33=""),"-",'HeuresFonctionEQ-ValAffich'!Z34-'HeuresFonctionEQ-ValAffich'!Z33)</f>
        <v>14</v>
      </c>
      <c r="AA32" s="147">
        <f>IF(OR('HeuresFonctionEQ-ValAffich'!AA34="",'HeuresFonctionEQ-ValAffich'!AA33=""),"-",'HeuresFonctionEQ-ValAffich'!AA34-'HeuresFonctionEQ-ValAffich'!AA33)</f>
        <v>14</v>
      </c>
      <c r="AB32" s="147">
        <f>IF(OR('HeuresFonctionEQ-ValAffich'!AB34="",'HeuresFonctionEQ-ValAffich'!AB33=""),"-",'HeuresFonctionEQ-ValAffich'!AB34-'HeuresFonctionEQ-ValAffich'!AB33)</f>
        <v>3</v>
      </c>
      <c r="AC32" s="147">
        <f>IF(OR('HeuresFonctionEQ-ValAffich'!AC34="",'HeuresFonctionEQ-ValAffich'!AC33=""),"-",'HeuresFonctionEQ-ValAffich'!AC34-'HeuresFonctionEQ-ValAffich'!AC33)</f>
        <v>0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3</v>
      </c>
      <c r="AF32" s="147">
        <f>IF(OR('HeuresFonctionEQ-ValAffich'!AF34="",'HeuresFonctionEQ-ValAffich'!AF33=""),"-",'HeuresFonctionEQ-ValAffich'!AF34-'HeuresFonctionEQ-ValAffich'!AF33)</f>
        <v>4</v>
      </c>
      <c r="AG32" s="147">
        <f>IF(OR('HeuresFonctionEQ-ValAffich'!AG34="",'HeuresFonctionEQ-ValAffich'!AG33=""),"-",'HeuresFonctionEQ-ValAffich'!AG34-'HeuresFonctionEQ-ValAffich'!AG33)</f>
        <v>3</v>
      </c>
      <c r="AH32" s="147">
        <f>IF(OR('HeuresFonctionEQ-ValAffich'!AH34="",'HeuresFonctionEQ-ValAffich'!AH33=""),"-",'HeuresFonctionEQ-ValAffich'!AH34-'HeuresFonctionEQ-ValAffich'!AH33)</f>
        <v>4</v>
      </c>
      <c r="AI32" s="147">
        <f>IF(OR('HeuresFonctionEQ-ValAffich'!AI34="",'HeuresFonctionEQ-ValAffich'!AI33=""),"-",'HeuresFonctionEQ-ValAffich'!AI34-'HeuresFonctionEQ-ValAffich'!AI33)</f>
        <v>3</v>
      </c>
      <c r="AJ32" s="147">
        <f>IF(OR('HeuresFonctionEQ-ValAffich'!AJ34="",'HeuresFonctionEQ-ValAffich'!AJ33=""),"-",'HeuresFonctionEQ-ValAffich'!AJ34-'HeuresFonctionEQ-ValAffich'!AJ33)</f>
        <v>4</v>
      </c>
      <c r="AK32" s="147">
        <f>IF(OR('HeuresFonctionEQ-ValAffich'!AK34="",'HeuresFonctionEQ-ValAffich'!AK33=""),"-",'HeuresFonctionEQ-ValAffich'!AK34-'HeuresFonctionEQ-ValAffich'!AK33)</f>
        <v>4</v>
      </c>
      <c r="AL32" s="147">
        <f>IF(OR('HeuresFonctionEQ-ValAffich'!AL34="",'HeuresFonctionEQ-ValAffich'!AL33=""),"-",'HeuresFonctionEQ-ValAffich'!AL34-'HeuresFonctionEQ-ValAffich'!AL33)</f>
        <v>3</v>
      </c>
      <c r="AM32" s="147">
        <f>IF(OR('HeuresFonctionEQ-ValAffich'!AM34="",'HeuresFonctionEQ-ValAffich'!AM33=""),"-",'HeuresFonctionEQ-ValAffich'!AM34-'HeuresFonctionEQ-ValAffich'!AM33)</f>
        <v>0</v>
      </c>
      <c r="AN32" s="147">
        <f>IF(OR('HeuresFonctionEQ-ValAffich'!AN34="",'HeuresFonctionEQ-ValAffich'!AN33=""),"-",'HeuresFonctionEQ-ValAffich'!AN34-'HeuresFonctionEQ-ValAffich'!AN33)</f>
        <v>1</v>
      </c>
      <c r="AO32" s="147">
        <f>IF(OR('HeuresFonctionEQ-ValAffich'!AO34="",'HeuresFonctionEQ-ValAffich'!AO33=""),"-",'HeuresFonctionEQ-ValAffich'!AO34-'HeuresFonctionEQ-ValAffich'!AO33)</f>
        <v>13</v>
      </c>
      <c r="AP32" s="147">
        <f>IF(OR('HeuresFonctionEQ-ValAffich'!AP34="",'HeuresFonctionEQ-ValAffich'!AP33=""),"-",'HeuresFonctionEQ-ValAffich'!AP34-'HeuresFonctionEQ-ValAffich'!AP33)</f>
        <v>13</v>
      </c>
      <c r="AQ32" s="147">
        <f>IF(OR('HeuresFonctionEQ-ValAffich'!AQ34="",'HeuresFonctionEQ-ValAffich'!AQ33=""),"-",'HeuresFonctionEQ-ValAffich'!AQ34-'HeuresFonctionEQ-ValAffich'!AQ33)</f>
        <v>2</v>
      </c>
      <c r="AR32" s="147">
        <f>IF(OR('HeuresFonctionEQ-ValAffich'!AR34="",'HeuresFonctionEQ-ValAffich'!AR33=""),"-",'HeuresFonctionEQ-ValAffich'!AR34-'HeuresFonctionEQ-ValAffich'!AR33)</f>
        <v>2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0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>
        <f>IF(OR('HeuresFonctionEQ-ValAffich'!AZ35="",'HeuresFonctionEQ-ValAffich'!AZ34=""),"-",'HeuresFonctionEQ-ValAffich'!AZ35-'HeuresFonctionEQ-ValAffich'!AZ34)</f>
        <v>1557</v>
      </c>
      <c r="BA32" s="147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1</v>
      </c>
      <c r="C33" s="147">
        <f>IF(OR('HeuresFonctionEQ-ValAffich'!C35="",'HeuresFonctionEQ-ValAffich'!C34=""),"-",'HeuresFonctionEQ-ValAffich'!C35-'HeuresFonctionEQ-ValAffich'!C34)</f>
        <v>1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1</v>
      </c>
      <c r="F33" s="147">
        <f>IF(OR('HeuresFonctionEQ-ValAffich'!F35="",'HeuresFonctionEQ-ValAffich'!F34=""),"-",'HeuresFonctionEQ-ValAffich'!F35-'HeuresFonctionEQ-ValAffich'!F34)</f>
        <v>0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5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24</v>
      </c>
      <c r="K33" s="147">
        <f>IF(OR('HeuresFonctionEQ-ValAffich'!K35="",'HeuresFonctionEQ-ValAffich'!K34=""),"-",'HeuresFonctionEQ-ValAffich'!K35-'HeuresFonctionEQ-ValAffich'!K34)</f>
        <v>0</v>
      </c>
      <c r="L33" s="147">
        <f>IF(OR('HeuresFonctionEQ-ValAffich'!L35="",'HeuresFonctionEQ-ValAffich'!L34=""),"-",'HeuresFonctionEQ-ValAffich'!L35-'HeuresFonctionEQ-ValAffich'!L34)</f>
        <v>24</v>
      </c>
      <c r="M33" s="147">
        <f>IF(OR('HeuresFonctionEQ-ValAffich'!M35="",'HeuresFonctionEQ-ValAffich'!M34=""),"-",'HeuresFonctionEQ-ValAffich'!M35-'HeuresFonctionEQ-ValAffich'!M34)</f>
        <v>0</v>
      </c>
      <c r="N33" s="185">
        <f>IF('HeuresFonctionEQ-ValAffich'!N35="","-",'HeuresFonctionEQ-ValAffich'!N35)</f>
        <v>0.46413761377334595</v>
      </c>
      <c r="O33" s="147">
        <f>IF(OR('HeuresFonctionEQ-ValAffich'!O35="",'HeuresFonctionEQ-ValAffich'!O34=""),"-",'HeuresFonctionEQ-ValAffich'!O35-'HeuresFonctionEQ-ValAffich'!O34)</f>
        <v>13</v>
      </c>
      <c r="P33" s="147">
        <f>IF(OR('HeuresFonctionEQ-ValAffich'!P35="",'HeuresFonctionEQ-ValAffich'!P34=""),"-",'HeuresFonctionEQ-ValAffich'!P35-'HeuresFonctionEQ-ValAffich'!P34)</f>
        <v>17</v>
      </c>
      <c r="Q33" s="147">
        <f>IF(OR('HeuresFonctionEQ-ValAffich'!Q35="",'HeuresFonctionEQ-ValAffich'!Q34=""),"-",'HeuresFonctionEQ-ValAffich'!Q35-'HeuresFonctionEQ-ValAffich'!Q34)</f>
        <v>17</v>
      </c>
      <c r="R33" s="147">
        <f>IF(OR('HeuresFonctionEQ-ValAffich'!R35="",'HeuresFonctionEQ-ValAffich'!R34=""),"-",'HeuresFonctionEQ-ValAffich'!R35-'HeuresFonctionEQ-ValAffich'!R34)</f>
        <v>14</v>
      </c>
      <c r="S33" s="147">
        <f>IF(OR('HeuresFonctionEQ-ValAffich'!S35="",'HeuresFonctionEQ-ValAffich'!S34=""),"-",'HeuresFonctionEQ-ValAffich'!S35-'HeuresFonctionEQ-ValAffich'!S34)</f>
        <v>14</v>
      </c>
      <c r="T33" s="147">
        <f>IF(OR('HeuresFonctionEQ-ValAffich'!T35="",'HeuresFonctionEQ-ValAffich'!T34=""),"-",'HeuresFonctionEQ-ValAffich'!T35-'HeuresFonctionEQ-ValAffich'!T34)</f>
        <v>24</v>
      </c>
      <c r="U33" s="147">
        <f>IF(OR('HeuresFonctionEQ-ValAffich'!U35="",'HeuresFonctionEQ-ValAffich'!U34=""),"-",'HeuresFonctionEQ-ValAffich'!U35-'HeuresFonctionEQ-ValAffich'!U34)</f>
        <v>0</v>
      </c>
      <c r="V33" s="185">
        <f>IF('HeuresFonctionEQ-ValAffich'!V35="","-",'HeuresFonctionEQ-ValAffich'!V35)</f>
        <v>0.47135129570960999</v>
      </c>
      <c r="W33" s="147">
        <f>IF(OR('HeuresFonctionEQ-ValAffich'!W35="",'HeuresFonctionEQ-ValAffich'!W34=""),"-",'HeuresFonctionEQ-ValAffich'!W35-'HeuresFonctionEQ-ValAffich'!W34)</f>
        <v>13</v>
      </c>
      <c r="X33" s="147">
        <f>IF(OR('HeuresFonctionEQ-ValAffich'!X35="",'HeuresFonctionEQ-ValAffich'!X34=""),"-",'HeuresFonctionEQ-ValAffich'!X35-'HeuresFonctionEQ-ValAffich'!X34)</f>
        <v>17</v>
      </c>
      <c r="Y33" s="147">
        <f>IF(OR('HeuresFonctionEQ-ValAffich'!Y35="",'HeuresFonctionEQ-ValAffich'!Y34=""),"-",'HeuresFonctionEQ-ValAffich'!Y35-'HeuresFonctionEQ-ValAffich'!Y34)</f>
        <v>0</v>
      </c>
      <c r="Z33" s="147">
        <f>IF(OR('HeuresFonctionEQ-ValAffich'!Z35="",'HeuresFonctionEQ-ValAffich'!Z34=""),"-",'HeuresFonctionEQ-ValAffich'!Z35-'HeuresFonctionEQ-ValAffich'!Z34)</f>
        <v>14</v>
      </c>
      <c r="AA33" s="147">
        <f>IF(OR('HeuresFonctionEQ-ValAffich'!AA35="",'HeuresFonctionEQ-ValAffich'!AA34=""),"-",'HeuresFonctionEQ-ValAffich'!AA35-'HeuresFonctionEQ-ValAffich'!AA34)</f>
        <v>15</v>
      </c>
      <c r="AB33" s="147">
        <f>IF(OR('HeuresFonctionEQ-ValAffich'!AB35="",'HeuresFonctionEQ-ValAffich'!AB34=""),"-",'HeuresFonctionEQ-ValAffich'!AB35-'HeuresFonctionEQ-ValAffich'!AB34)</f>
        <v>3</v>
      </c>
      <c r="AC33" s="147">
        <f>IF(OR('HeuresFonctionEQ-ValAffich'!AC35="",'HeuresFonctionEQ-ValAffich'!AC34=""),"-",'HeuresFonctionEQ-ValAffich'!AC35-'HeuresFonctionEQ-ValAffich'!AC34)</f>
        <v>0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0</v>
      </c>
      <c r="AF33" s="147">
        <f>IF(OR('HeuresFonctionEQ-ValAffich'!AF35="",'HeuresFonctionEQ-ValAffich'!AF34=""),"-",'HeuresFonctionEQ-ValAffich'!AF35-'HeuresFonctionEQ-ValAffich'!AF34)</f>
        <v>0</v>
      </c>
      <c r="AG33" s="147">
        <f>IF(OR('HeuresFonctionEQ-ValAffich'!AG35="",'HeuresFonctionEQ-ValAffich'!AG34=""),"-",'HeuresFonctionEQ-ValAffich'!AG35-'HeuresFonctionEQ-ValAffich'!AG34)</f>
        <v>0</v>
      </c>
      <c r="AH33" s="147">
        <f>IF(OR('HeuresFonctionEQ-ValAffich'!AH35="",'HeuresFonctionEQ-ValAffich'!AH34=""),"-",'HeuresFonctionEQ-ValAffich'!AH35-'HeuresFonctionEQ-ValAffich'!AH34)</f>
        <v>0</v>
      </c>
      <c r="AI33" s="147">
        <f>IF(OR('HeuresFonctionEQ-ValAffich'!AI35="",'HeuresFonctionEQ-ValAffich'!AI34=""),"-",'HeuresFonctionEQ-ValAffich'!AI35-'HeuresFonctionEQ-ValAffich'!AI34)</f>
        <v>0</v>
      </c>
      <c r="AJ33" s="147">
        <f>IF(OR('HeuresFonctionEQ-ValAffich'!AJ35="",'HeuresFonctionEQ-ValAffich'!AJ34=""),"-",'HeuresFonctionEQ-ValAffich'!AJ35-'HeuresFonctionEQ-ValAffich'!AJ34)</f>
        <v>0</v>
      </c>
      <c r="AK33" s="147">
        <f>IF(OR('HeuresFonctionEQ-ValAffich'!AK35="",'HeuresFonctionEQ-ValAffich'!AK34=""),"-",'HeuresFonctionEQ-ValAffich'!AK35-'HeuresFonctionEQ-ValAffich'!AK34)</f>
        <v>0</v>
      </c>
      <c r="AL33" s="147">
        <f>IF(OR('HeuresFonctionEQ-ValAffich'!AL35="",'HeuresFonctionEQ-ValAffich'!AL34=""),"-",'HeuresFonctionEQ-ValAffich'!AL35-'HeuresFonctionEQ-ValAffich'!AL34)</f>
        <v>0</v>
      </c>
      <c r="AM33" s="147">
        <f>IF(OR('HeuresFonctionEQ-ValAffich'!AM35="",'HeuresFonctionEQ-ValAffich'!AM34=""),"-",'HeuresFonctionEQ-ValAffich'!AM35-'HeuresFonctionEQ-ValAffich'!AM34)</f>
        <v>0</v>
      </c>
      <c r="AN33" s="147">
        <f>IF(OR('HeuresFonctionEQ-ValAffich'!AN35="",'HeuresFonctionEQ-ValAffich'!AN34=""),"-",'HeuresFonctionEQ-ValAffich'!AN35-'HeuresFonctionEQ-ValAffich'!AN34)</f>
        <v>0</v>
      </c>
      <c r="AO33" s="147">
        <f>IF(OR('HeuresFonctionEQ-ValAffich'!AO35="",'HeuresFonctionEQ-ValAffich'!AO34=""),"-",'HeuresFonctionEQ-ValAffich'!AO35-'HeuresFonctionEQ-ValAffich'!AO34)</f>
        <v>8</v>
      </c>
      <c r="AP33" s="147">
        <f>IF(OR('HeuresFonctionEQ-ValAffich'!AP35="",'HeuresFonctionEQ-ValAffich'!AP34=""),"-",'HeuresFonctionEQ-ValAffich'!AP35-'HeuresFonctionEQ-ValAffich'!AP34)</f>
        <v>8</v>
      </c>
      <c r="AQ33" s="147">
        <f>IF(OR('HeuresFonctionEQ-ValAffich'!AQ35="",'HeuresFonctionEQ-ValAffich'!AQ34=""),"-",'HeuresFonctionEQ-ValAffich'!AQ35-'HeuresFonctionEQ-ValAffich'!AQ34)</f>
        <v>2</v>
      </c>
      <c r="AR33" s="147">
        <f>IF(OR('HeuresFonctionEQ-ValAffich'!AR35="",'HeuresFonctionEQ-ValAffich'!AR34=""),"-",'HeuresFonctionEQ-ValAffich'!AR35-'HeuresFonctionEQ-ValAffich'!AR34)</f>
        <v>1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0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>
        <f>IF(OR('HeuresFonctionEQ-ValAffich'!AZ36="",'HeuresFonctionEQ-ValAffich'!AZ35=""),"-",'HeuresFonctionEQ-ValAffich'!AZ36-'HeuresFonctionEQ-ValAffich'!AZ35)</f>
        <v>1551</v>
      </c>
      <c r="BA33" s="147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0</v>
      </c>
      <c r="C34" s="147">
        <f>IF(OR('HeuresFonctionEQ-ValAffich'!C36="",'HeuresFonctionEQ-ValAffich'!C35=""),"-",'HeuresFonctionEQ-ValAffich'!C36-'HeuresFonctionEQ-ValAffich'!C35)</f>
        <v>1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0</v>
      </c>
      <c r="F34" s="147">
        <f>IF(OR('HeuresFonctionEQ-ValAffich'!F36="",'HeuresFonctionEQ-ValAffich'!F35=""),"-",'HeuresFonctionEQ-ValAffich'!F36-'HeuresFonctionEQ-ValAffich'!F35)</f>
        <v>0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4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24</v>
      </c>
      <c r="K34" s="147">
        <f>IF(OR('HeuresFonctionEQ-ValAffich'!K36="",'HeuresFonctionEQ-ValAffich'!K35=""),"-",'HeuresFonctionEQ-ValAffich'!K36-'HeuresFonctionEQ-ValAffich'!K35)</f>
        <v>0</v>
      </c>
      <c r="L34" s="147">
        <f>IF(OR('HeuresFonctionEQ-ValAffich'!L36="",'HeuresFonctionEQ-ValAffich'!L35=""),"-",'HeuresFonctionEQ-ValAffich'!L36-'HeuresFonctionEQ-ValAffich'!L35)</f>
        <v>24</v>
      </c>
      <c r="M34" s="147">
        <f>IF(OR('HeuresFonctionEQ-ValAffich'!M36="",'HeuresFonctionEQ-ValAffich'!M35=""),"-",'HeuresFonctionEQ-ValAffich'!M36-'HeuresFonctionEQ-ValAffich'!M35)</f>
        <v>0</v>
      </c>
      <c r="N34" s="185">
        <f>IF('HeuresFonctionEQ-ValAffich'!N36="","-",'HeuresFonctionEQ-ValAffich'!N36)</f>
        <v>0.46340841054916382</v>
      </c>
      <c r="O34" s="147">
        <f>IF(OR('HeuresFonctionEQ-ValAffich'!O36="",'HeuresFonctionEQ-ValAffich'!O35=""),"-",'HeuresFonctionEQ-ValAffich'!O36-'HeuresFonctionEQ-ValAffich'!O35)</f>
        <v>13</v>
      </c>
      <c r="P34" s="147">
        <f>IF(OR('HeuresFonctionEQ-ValAffich'!P36="",'HeuresFonctionEQ-ValAffich'!P35=""),"-",'HeuresFonctionEQ-ValAffich'!P36-'HeuresFonctionEQ-ValAffich'!P35)</f>
        <v>17</v>
      </c>
      <c r="Q34" s="147">
        <f>IF(OR('HeuresFonctionEQ-ValAffich'!Q36="",'HeuresFonctionEQ-ValAffich'!Q35=""),"-",'HeuresFonctionEQ-ValAffich'!Q36-'HeuresFonctionEQ-ValAffich'!Q35)</f>
        <v>17</v>
      </c>
      <c r="R34" s="147">
        <f>IF(OR('HeuresFonctionEQ-ValAffich'!R36="",'HeuresFonctionEQ-ValAffich'!R35=""),"-",'HeuresFonctionEQ-ValAffich'!R36-'HeuresFonctionEQ-ValAffich'!R35)</f>
        <v>14</v>
      </c>
      <c r="S34" s="147">
        <f>IF(OR('HeuresFonctionEQ-ValAffich'!S36="",'HeuresFonctionEQ-ValAffich'!S35=""),"-",'HeuresFonctionEQ-ValAffich'!S36-'HeuresFonctionEQ-ValAffich'!S35)</f>
        <v>14</v>
      </c>
      <c r="T34" s="147">
        <f>IF(OR('HeuresFonctionEQ-ValAffich'!T36="",'HeuresFonctionEQ-ValAffich'!T35=""),"-",'HeuresFonctionEQ-ValAffich'!T36-'HeuresFonctionEQ-ValAffich'!T35)</f>
        <v>24</v>
      </c>
      <c r="U34" s="147">
        <f>IF(OR('HeuresFonctionEQ-ValAffich'!U36="",'HeuresFonctionEQ-ValAffich'!U35=""),"-",'HeuresFonctionEQ-ValAffich'!U36-'HeuresFonctionEQ-ValAffich'!U35)</f>
        <v>0</v>
      </c>
      <c r="V34" s="185">
        <f>IF('HeuresFonctionEQ-ValAffich'!V36="","-",'HeuresFonctionEQ-ValAffich'!V36)</f>
        <v>0.47099518775939941</v>
      </c>
      <c r="W34" s="147">
        <f>IF(OR('HeuresFonctionEQ-ValAffich'!W36="",'HeuresFonctionEQ-ValAffich'!W35=""),"-",'HeuresFonctionEQ-ValAffich'!W36-'HeuresFonctionEQ-ValAffich'!W35)</f>
        <v>13</v>
      </c>
      <c r="X34" s="147">
        <f>IF(OR('HeuresFonctionEQ-ValAffich'!X36="",'HeuresFonctionEQ-ValAffich'!X35=""),"-",'HeuresFonctionEQ-ValAffich'!X36-'HeuresFonctionEQ-ValAffich'!X35)</f>
        <v>17</v>
      </c>
      <c r="Y34" s="147">
        <f>IF(OR('HeuresFonctionEQ-ValAffich'!Y36="",'HeuresFonctionEQ-ValAffich'!Y35=""),"-",'HeuresFonctionEQ-ValAffich'!Y36-'HeuresFonctionEQ-ValAffich'!Y35)</f>
        <v>0</v>
      </c>
      <c r="Z34" s="147">
        <f>IF(OR('HeuresFonctionEQ-ValAffich'!Z36="",'HeuresFonctionEQ-ValAffich'!Z35=""),"-",'HeuresFonctionEQ-ValAffich'!Z36-'HeuresFonctionEQ-ValAffich'!Z35)</f>
        <v>14</v>
      </c>
      <c r="AA34" s="147">
        <f>IF(OR('HeuresFonctionEQ-ValAffich'!AA36="",'HeuresFonctionEQ-ValAffich'!AA35=""),"-",'HeuresFonctionEQ-ValAffich'!AA36-'HeuresFonctionEQ-ValAffich'!AA35)</f>
        <v>14</v>
      </c>
      <c r="AB34" s="147">
        <f>IF(OR('HeuresFonctionEQ-ValAffich'!AB36="",'HeuresFonctionEQ-ValAffich'!AB35=""),"-",'HeuresFonctionEQ-ValAffich'!AB36-'HeuresFonctionEQ-ValAffich'!AB35)</f>
        <v>0</v>
      </c>
      <c r="AC34" s="147">
        <f>IF(OR('HeuresFonctionEQ-ValAffich'!AC36="",'HeuresFonctionEQ-ValAffich'!AC35=""),"-",'HeuresFonctionEQ-ValAffich'!AC36-'HeuresFonctionEQ-ValAffich'!AC35)</f>
        <v>0</v>
      </c>
      <c r="AD34" s="147">
        <f>IF(OR('HeuresFonctionEQ-ValAffich'!AD36="",'HeuresFonctionEQ-ValAffich'!AD35=""),"-",'HeuresFonctionEQ-ValAffich'!AD36-'HeuresFonctionEQ-ValAffich'!AD35)</f>
        <v>24</v>
      </c>
      <c r="AE34" s="147">
        <f>IF(OR('HeuresFonctionEQ-ValAffich'!AE36="",'HeuresFonctionEQ-ValAffich'!AE35=""),"-",'HeuresFonctionEQ-ValAffich'!AE36-'HeuresFonctionEQ-ValAffich'!AE35)</f>
        <v>0</v>
      </c>
      <c r="AF34" s="147">
        <f>IF(OR('HeuresFonctionEQ-ValAffich'!AF36="",'HeuresFonctionEQ-ValAffich'!AF35=""),"-",'HeuresFonctionEQ-ValAffich'!AF36-'HeuresFonctionEQ-ValAffich'!AF35)</f>
        <v>0</v>
      </c>
      <c r="AG34" s="147">
        <f>IF(OR('HeuresFonctionEQ-ValAffich'!AG36="",'HeuresFonctionEQ-ValAffich'!AG35=""),"-",'HeuresFonctionEQ-ValAffich'!AG36-'HeuresFonctionEQ-ValAffich'!AG35)</f>
        <v>0</v>
      </c>
      <c r="AH34" s="147">
        <f>IF(OR('HeuresFonctionEQ-ValAffich'!AH36="",'HeuresFonctionEQ-ValAffich'!AH35=""),"-",'HeuresFonctionEQ-ValAffich'!AH36-'HeuresFonctionEQ-ValAffich'!AH35)</f>
        <v>0</v>
      </c>
      <c r="AI34" s="147">
        <f>IF(OR('HeuresFonctionEQ-ValAffich'!AI36="",'HeuresFonctionEQ-ValAffich'!AI35=""),"-",'HeuresFonctionEQ-ValAffich'!AI36-'HeuresFonctionEQ-ValAffich'!AI35)</f>
        <v>0</v>
      </c>
      <c r="AJ34" s="147">
        <f>IF(OR('HeuresFonctionEQ-ValAffich'!AJ36="",'HeuresFonctionEQ-ValAffich'!AJ35=""),"-",'HeuresFonctionEQ-ValAffich'!AJ36-'HeuresFonctionEQ-ValAffich'!AJ35)</f>
        <v>0</v>
      </c>
      <c r="AK34" s="147">
        <f>IF(OR('HeuresFonctionEQ-ValAffich'!AK36="",'HeuresFonctionEQ-ValAffich'!AK35=""),"-",'HeuresFonctionEQ-ValAffich'!AK36-'HeuresFonctionEQ-ValAffich'!AK35)</f>
        <v>0</v>
      </c>
      <c r="AL34" s="147">
        <f>IF(OR('HeuresFonctionEQ-ValAffich'!AL36="",'HeuresFonctionEQ-ValAffich'!AL35=""),"-",'HeuresFonctionEQ-ValAffich'!AL36-'HeuresFonctionEQ-ValAffich'!AL35)</f>
        <v>0</v>
      </c>
      <c r="AM34" s="147">
        <f>IF(OR('HeuresFonctionEQ-ValAffich'!AM36="",'HeuresFonctionEQ-ValAffich'!AM35=""),"-",'HeuresFonctionEQ-ValAffich'!AM36-'HeuresFonctionEQ-ValAffich'!AM35)</f>
        <v>0</v>
      </c>
      <c r="AN34" s="147">
        <f>IF(OR('HeuresFonctionEQ-ValAffich'!AN36="",'HeuresFonctionEQ-ValAffich'!AN35=""),"-",'HeuresFonctionEQ-ValAffich'!AN36-'HeuresFonctionEQ-ValAffich'!AN35)</f>
        <v>0</v>
      </c>
      <c r="AO34" s="147">
        <f>IF(OR('HeuresFonctionEQ-ValAffich'!AO36="",'HeuresFonctionEQ-ValAffich'!AO35=""),"-",'HeuresFonctionEQ-ValAffich'!AO36-'HeuresFonctionEQ-ValAffich'!AO35)</f>
        <v>0</v>
      </c>
      <c r="AP34" s="147">
        <f>IF(OR('HeuresFonctionEQ-ValAffich'!AP36="",'HeuresFonctionEQ-ValAffich'!AP35=""),"-",'HeuresFonctionEQ-ValAffich'!AP36-'HeuresFonctionEQ-ValAffich'!AP35)</f>
        <v>0</v>
      </c>
      <c r="AQ34" s="147">
        <f>IF(OR('HeuresFonctionEQ-ValAffich'!AQ36="",'HeuresFonctionEQ-ValAffich'!AQ35=""),"-",'HeuresFonctionEQ-ValAffich'!AQ36-'HeuresFonctionEQ-ValAffich'!AQ35)</f>
        <v>1</v>
      </c>
      <c r="AR34" s="147">
        <f>IF(OR('HeuresFonctionEQ-ValAffich'!AR36="",'HeuresFonctionEQ-ValAffich'!AR35=""),"-",'HeuresFonctionEQ-ValAffich'!AR36-'HeuresFonctionEQ-ValAffich'!AR35)</f>
        <v>2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0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>
        <f>IF(OR('HeuresFonctionEQ-ValAffich'!AZ37="",'HeuresFonctionEQ-ValAffich'!AZ36=""),"-",'HeuresFonctionEQ-ValAffich'!AZ37-'HeuresFonctionEQ-ValAffich'!AZ36)</f>
        <v>1601</v>
      </c>
      <c r="BA34" s="147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6</v>
      </c>
      <c r="C35" s="147">
        <f>IF(OR('HeuresFonctionEQ-ValAffich'!C37="",'HeuresFonctionEQ-ValAffich'!C36=""),"-",'HeuresFonctionEQ-ValAffich'!C37-'HeuresFonctionEQ-ValAffich'!C36)</f>
        <v>3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3</v>
      </c>
      <c r="F35" s="147">
        <f>IF(OR('HeuresFonctionEQ-ValAffich'!F37="",'HeuresFonctionEQ-ValAffich'!F36=""),"-",'HeuresFonctionEQ-ValAffich'!F37-'HeuresFonctionEQ-ValAffich'!F36)</f>
        <v>0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3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24</v>
      </c>
      <c r="K35" s="147">
        <f>IF(OR('HeuresFonctionEQ-ValAffich'!K37="",'HeuresFonctionEQ-ValAffich'!K36=""),"-",'HeuresFonctionEQ-ValAffich'!K37-'HeuresFonctionEQ-ValAffich'!K36)</f>
        <v>0</v>
      </c>
      <c r="L35" s="147">
        <f>IF(OR('HeuresFonctionEQ-ValAffich'!L37="",'HeuresFonctionEQ-ValAffich'!L36=""),"-",'HeuresFonctionEQ-ValAffich'!L37-'HeuresFonctionEQ-ValAffich'!L36)</f>
        <v>24</v>
      </c>
      <c r="M35" s="147">
        <f>IF(OR('HeuresFonctionEQ-ValAffich'!M37="",'HeuresFonctionEQ-ValAffich'!M36=""),"-",'HeuresFonctionEQ-ValAffich'!M37-'HeuresFonctionEQ-ValAffich'!M36)</f>
        <v>0</v>
      </c>
      <c r="N35" s="185">
        <f>IF('HeuresFonctionEQ-ValAffich'!N37="","-",'HeuresFonctionEQ-ValAffich'!N37)</f>
        <v>0.46481558680534363</v>
      </c>
      <c r="O35" s="147">
        <f>IF(OR('HeuresFonctionEQ-ValAffich'!O37="",'HeuresFonctionEQ-ValAffich'!O36=""),"-",'HeuresFonctionEQ-ValAffich'!O37-'HeuresFonctionEQ-ValAffich'!O36)</f>
        <v>12</v>
      </c>
      <c r="P35" s="147">
        <f>IF(OR('HeuresFonctionEQ-ValAffich'!P37="",'HeuresFonctionEQ-ValAffich'!P36=""),"-",'HeuresFonctionEQ-ValAffich'!P37-'HeuresFonctionEQ-ValAffich'!P36)</f>
        <v>17</v>
      </c>
      <c r="Q35" s="147">
        <f>IF(OR('HeuresFonctionEQ-ValAffich'!Q37="",'HeuresFonctionEQ-ValAffich'!Q36=""),"-",'HeuresFonctionEQ-ValAffich'!Q37-'HeuresFonctionEQ-ValAffich'!Q36)</f>
        <v>17</v>
      </c>
      <c r="R35" s="147">
        <f>IF(OR('HeuresFonctionEQ-ValAffich'!R37="",'HeuresFonctionEQ-ValAffich'!R36=""),"-",'HeuresFonctionEQ-ValAffich'!R37-'HeuresFonctionEQ-ValAffich'!R36)</f>
        <v>14</v>
      </c>
      <c r="S35" s="147">
        <f>IF(OR('HeuresFonctionEQ-ValAffich'!S37="",'HeuresFonctionEQ-ValAffich'!S36=""),"-",'HeuresFonctionEQ-ValAffich'!S37-'HeuresFonctionEQ-ValAffich'!S36)</f>
        <v>14</v>
      </c>
      <c r="T35" s="147">
        <f>IF(OR('HeuresFonctionEQ-ValAffich'!T37="",'HeuresFonctionEQ-ValAffich'!T36=""),"-",'HeuresFonctionEQ-ValAffich'!T37-'HeuresFonctionEQ-ValAffich'!T36)</f>
        <v>23</v>
      </c>
      <c r="U35" s="147">
        <f>IF(OR('HeuresFonctionEQ-ValAffich'!U37="",'HeuresFonctionEQ-ValAffich'!U36=""),"-",'HeuresFonctionEQ-ValAffich'!U37-'HeuresFonctionEQ-ValAffich'!U36)</f>
        <v>0</v>
      </c>
      <c r="V35" s="185">
        <f>IF('HeuresFonctionEQ-ValAffich'!V37="","-",'HeuresFonctionEQ-ValAffich'!V37)</f>
        <v>0.46985238790512085</v>
      </c>
      <c r="W35" s="147">
        <f>IF(OR('HeuresFonctionEQ-ValAffich'!W37="",'HeuresFonctionEQ-ValAffich'!W36=""),"-",'HeuresFonctionEQ-ValAffich'!W37-'HeuresFonctionEQ-ValAffich'!W36)</f>
        <v>13</v>
      </c>
      <c r="X35" s="147">
        <f>IF(OR('HeuresFonctionEQ-ValAffich'!X37="",'HeuresFonctionEQ-ValAffich'!X36=""),"-",'HeuresFonctionEQ-ValAffich'!X37-'HeuresFonctionEQ-ValAffich'!X36)</f>
        <v>17</v>
      </c>
      <c r="Y35" s="147">
        <f>IF(OR('HeuresFonctionEQ-ValAffich'!Y37="",'HeuresFonctionEQ-ValAffich'!Y36=""),"-",'HeuresFonctionEQ-ValAffich'!Y37-'HeuresFonctionEQ-ValAffich'!Y36)</f>
        <v>0</v>
      </c>
      <c r="Z35" s="147">
        <f>IF(OR('HeuresFonctionEQ-ValAffich'!Z37="",'HeuresFonctionEQ-ValAffich'!Z36=""),"-",'HeuresFonctionEQ-ValAffich'!Z37-'HeuresFonctionEQ-ValAffich'!Z36)</f>
        <v>14</v>
      </c>
      <c r="AA35" s="147">
        <f>IF(OR('HeuresFonctionEQ-ValAffich'!AA37="",'HeuresFonctionEQ-ValAffich'!AA36=""),"-",'HeuresFonctionEQ-ValAffich'!AA37-'HeuresFonctionEQ-ValAffich'!AA36)</f>
        <v>14</v>
      </c>
      <c r="AB35" s="147">
        <f>IF(OR('HeuresFonctionEQ-ValAffich'!AB37="",'HeuresFonctionEQ-ValAffich'!AB36=""),"-",'HeuresFonctionEQ-ValAffich'!AB37-'HeuresFonctionEQ-ValAffich'!AB36)</f>
        <v>0</v>
      </c>
      <c r="AC35" s="147">
        <f>IF(OR('HeuresFonctionEQ-ValAffich'!AC37="",'HeuresFonctionEQ-ValAffich'!AC36=""),"-",'HeuresFonctionEQ-ValAffich'!AC37-'HeuresFonctionEQ-ValAffich'!AC36)</f>
        <v>0</v>
      </c>
      <c r="AD35" s="147">
        <f>IF(OR('HeuresFonctionEQ-ValAffich'!AD37="",'HeuresFonctionEQ-ValAffich'!AD36=""),"-",'HeuresFonctionEQ-ValAffich'!AD37-'HeuresFonctionEQ-ValAffich'!AD36)</f>
        <v>24</v>
      </c>
      <c r="AE35" s="147">
        <f>IF(OR('HeuresFonctionEQ-ValAffich'!AE37="",'HeuresFonctionEQ-ValAffich'!AE36=""),"-",'HeuresFonctionEQ-ValAffich'!AE37-'HeuresFonctionEQ-ValAffich'!AE36)</f>
        <v>0</v>
      </c>
      <c r="AF35" s="147">
        <f>IF(OR('HeuresFonctionEQ-ValAffich'!AF37="",'HeuresFonctionEQ-ValAffich'!AF36=""),"-",'HeuresFonctionEQ-ValAffich'!AF37-'HeuresFonctionEQ-ValAffich'!AF36)</f>
        <v>0</v>
      </c>
      <c r="AG35" s="147">
        <f>IF(OR('HeuresFonctionEQ-ValAffich'!AG37="",'HeuresFonctionEQ-ValAffich'!AG36=""),"-",'HeuresFonctionEQ-ValAffich'!AG37-'HeuresFonctionEQ-ValAffich'!AG36)</f>
        <v>0</v>
      </c>
      <c r="AH35" s="147">
        <f>IF(OR('HeuresFonctionEQ-ValAffich'!AH37="",'HeuresFonctionEQ-ValAffich'!AH36=""),"-",'HeuresFonctionEQ-ValAffich'!AH37-'HeuresFonctionEQ-ValAffich'!AH36)</f>
        <v>0</v>
      </c>
      <c r="AI35" s="147">
        <f>IF(OR('HeuresFonctionEQ-ValAffich'!AI37="",'HeuresFonctionEQ-ValAffich'!AI36=""),"-",'HeuresFonctionEQ-ValAffich'!AI37-'HeuresFonctionEQ-ValAffich'!AI36)</f>
        <v>0</v>
      </c>
      <c r="AJ35" s="147">
        <f>IF(OR('HeuresFonctionEQ-ValAffich'!AJ37="",'HeuresFonctionEQ-ValAffich'!AJ36=""),"-",'HeuresFonctionEQ-ValAffich'!AJ37-'HeuresFonctionEQ-ValAffich'!AJ36)</f>
        <v>0</v>
      </c>
      <c r="AK35" s="147">
        <f>IF(OR('HeuresFonctionEQ-ValAffich'!AK37="",'HeuresFonctionEQ-ValAffich'!AK36=""),"-",'HeuresFonctionEQ-ValAffich'!AK37-'HeuresFonctionEQ-ValAffich'!AK36)</f>
        <v>0</v>
      </c>
      <c r="AL35" s="147">
        <f>IF(OR('HeuresFonctionEQ-ValAffich'!AL37="",'HeuresFonctionEQ-ValAffich'!AL36=""),"-",'HeuresFonctionEQ-ValAffich'!AL37-'HeuresFonctionEQ-ValAffich'!AL36)</f>
        <v>0</v>
      </c>
      <c r="AM35" s="147">
        <f>IF(OR('HeuresFonctionEQ-ValAffich'!AM37="",'HeuresFonctionEQ-ValAffich'!AM36=""),"-",'HeuresFonctionEQ-ValAffich'!AM37-'HeuresFonctionEQ-ValAffich'!AM36)</f>
        <v>0</v>
      </c>
      <c r="AN35" s="147">
        <f>IF(OR('HeuresFonctionEQ-ValAffich'!AN37="",'HeuresFonctionEQ-ValAffich'!AN36=""),"-",'HeuresFonctionEQ-ValAffich'!AN37-'HeuresFonctionEQ-ValAffich'!AN36)</f>
        <v>0</v>
      </c>
      <c r="AO35" s="147">
        <f>IF(OR('HeuresFonctionEQ-ValAffich'!AO37="",'HeuresFonctionEQ-ValAffich'!AO36=""),"-",'HeuresFonctionEQ-ValAffich'!AO37-'HeuresFonctionEQ-ValAffich'!AO36)</f>
        <v>0</v>
      </c>
      <c r="AP35" s="147">
        <f>IF(OR('HeuresFonctionEQ-ValAffich'!AP37="",'HeuresFonctionEQ-ValAffich'!AP36=""),"-",'HeuresFonctionEQ-ValAffich'!AP37-'HeuresFonctionEQ-ValAffich'!AP36)</f>
        <v>0</v>
      </c>
      <c r="AQ35" s="147">
        <f>IF(OR('HeuresFonctionEQ-ValAffich'!AQ37="",'HeuresFonctionEQ-ValAffich'!AQ36=""),"-",'HeuresFonctionEQ-ValAffich'!AQ37-'HeuresFonctionEQ-ValAffich'!AQ36)</f>
        <v>2</v>
      </c>
      <c r="AR35" s="147">
        <f>IF(OR('HeuresFonctionEQ-ValAffich'!AR37="",'HeuresFonctionEQ-ValAffich'!AR36=""),"-",'HeuresFonctionEQ-ValAffich'!AR37-'HeuresFonctionEQ-ValAffich'!AR36)</f>
        <v>2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 t="str">
        <f>IF(OR('HeuresFonctionEQ-ValAffich'!AZ38="",'HeuresFonctionEQ-ValAffich'!AZ37=""),"-",'HeuresFonctionEQ-ValAffich'!AZ38-'HeuresFonctionEQ-ValAffich'!AZ37)</f>
        <v>-</v>
      </c>
      <c r="BA35" s="147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51">
        <f>'HeuresFonctionEQ-ValAffich'!A38</f>
        <v>31</v>
      </c>
      <c r="B36" s="147" t="str">
        <f>IF(OR('HeuresFonctionEQ-ValAffich'!B38="",'HeuresFonctionEQ-ValAffich'!B37=""),"-",'HeuresFonctionEQ-ValAffich'!B38-'HeuresFonctionEQ-ValAffich'!B37)</f>
        <v>-</v>
      </c>
      <c r="C36" s="147" t="str">
        <f>IF(OR('HeuresFonctionEQ-ValAffich'!C38="",'HeuresFonctionEQ-ValAffich'!C37=""),"-",'HeuresFonctionEQ-ValAffich'!C38-'HeuresFonctionEQ-ValAffich'!C37)</f>
        <v>-</v>
      </c>
      <c r="D36" s="147" t="str">
        <f>IF(OR('HeuresFonctionEQ-ValAffich'!D38="",'HeuresFonctionEQ-ValAffich'!D37=""),"-",'HeuresFonctionEQ-ValAffich'!D38-'HeuresFonctionEQ-ValAffich'!D37)</f>
        <v>-</v>
      </c>
      <c r="E36" s="147" t="str">
        <f>IF(OR('HeuresFonctionEQ-ValAffich'!E38="",'HeuresFonctionEQ-ValAffich'!E37=""),"-",'HeuresFonctionEQ-ValAffich'!E38-'HeuresFonctionEQ-ValAffich'!E37)</f>
        <v>-</v>
      </c>
      <c r="F36" s="147" t="str">
        <f>IF(OR('HeuresFonctionEQ-ValAffich'!F38="",'HeuresFonctionEQ-ValAffich'!F37=""),"-",'HeuresFonctionEQ-ValAffich'!F38-'HeuresFonctionEQ-ValAffich'!F37)</f>
        <v>-</v>
      </c>
      <c r="G36" s="147" t="str">
        <f>IF(OR('HeuresFonctionEQ-ValAffich'!G38="",'HeuresFonctionEQ-ValAffich'!G37=""),"-",'HeuresFonctionEQ-ValAffich'!G38-'HeuresFonctionEQ-ValAffich'!G37)</f>
        <v>-</v>
      </c>
      <c r="H36" s="147" t="str">
        <f>IF(OR('HeuresFonctionEQ-ValAffich'!H38="",'HeuresFonctionEQ-ValAffich'!H37=""),"-",'HeuresFonctionEQ-ValAffich'!H38-'HeuresFonctionEQ-ValAffich'!H37)</f>
        <v>-</v>
      </c>
      <c r="I36" s="147" t="str">
        <f>IF(OR('HeuresFonctionEQ-ValAffich'!I38="",'HeuresFonctionEQ-ValAffich'!I37=""),"-",'HeuresFonctionEQ-ValAffich'!I38-'HeuresFonctionEQ-ValAffich'!I37)</f>
        <v>-</v>
      </c>
      <c r="J36" s="147" t="str">
        <f>IF(OR('HeuresFonctionEQ-ValAffich'!J38="",'HeuresFonctionEQ-ValAffich'!J37=""),"-",'HeuresFonctionEQ-ValAffich'!J38-'HeuresFonctionEQ-ValAffich'!J37)</f>
        <v>-</v>
      </c>
      <c r="K36" s="147" t="str">
        <f>IF(OR('HeuresFonctionEQ-ValAffich'!K38="",'HeuresFonctionEQ-ValAffich'!K37=""),"-",'HeuresFonctionEQ-ValAffich'!K38-'HeuresFonctionEQ-ValAffich'!K37)</f>
        <v>-</v>
      </c>
      <c r="L36" s="147" t="str">
        <f>IF(OR('HeuresFonctionEQ-ValAffich'!L38="",'HeuresFonctionEQ-ValAffich'!L37=""),"-",'HeuresFonctionEQ-ValAffich'!L38-'HeuresFonctionEQ-ValAffich'!L37)</f>
        <v>-</v>
      </c>
      <c r="M36" s="147" t="str">
        <f>IF(OR('HeuresFonctionEQ-ValAffich'!M38="",'HeuresFonctionEQ-ValAffich'!M37=""),"-",'HeuresFonctionEQ-ValAffich'!M38-'HeuresFonctionEQ-ValAffich'!M37)</f>
        <v>-</v>
      </c>
      <c r="N36" s="185" t="str">
        <f>IF('HeuresFonctionEQ-ValAffich'!N38="","-",'HeuresFonctionEQ-ValAffich'!N38)</f>
        <v>-</v>
      </c>
      <c r="O36" s="147" t="str">
        <f>IF(OR('HeuresFonctionEQ-ValAffich'!O38="",'HeuresFonctionEQ-ValAffich'!O37=""),"-",'HeuresFonctionEQ-ValAffich'!O38-'HeuresFonctionEQ-ValAffich'!O37)</f>
        <v>-</v>
      </c>
      <c r="P36" s="147" t="str">
        <f>IF(OR('HeuresFonctionEQ-ValAffich'!P38="",'HeuresFonctionEQ-ValAffich'!P37=""),"-",'HeuresFonctionEQ-ValAffich'!P38-'HeuresFonctionEQ-ValAffich'!P37)</f>
        <v>-</v>
      </c>
      <c r="Q36" s="147" t="str">
        <f>IF(OR('HeuresFonctionEQ-ValAffich'!Q38="",'HeuresFonctionEQ-ValAffich'!Q37=""),"-",'HeuresFonctionEQ-ValAffich'!Q38-'HeuresFonctionEQ-ValAffich'!Q37)</f>
        <v>-</v>
      </c>
      <c r="R36" s="147" t="str">
        <f>IF(OR('HeuresFonctionEQ-ValAffich'!R38="",'HeuresFonctionEQ-ValAffich'!R37=""),"-",'HeuresFonctionEQ-ValAffich'!R38-'HeuresFonctionEQ-ValAffich'!R37)</f>
        <v>-</v>
      </c>
      <c r="S36" s="147" t="str">
        <f>IF(OR('HeuresFonctionEQ-ValAffich'!S38="",'HeuresFonctionEQ-ValAffich'!S37=""),"-",'HeuresFonctionEQ-ValAffich'!S38-'HeuresFonctionEQ-ValAffich'!S37)</f>
        <v>-</v>
      </c>
      <c r="T36" s="147" t="str">
        <f>IF(OR('HeuresFonctionEQ-ValAffich'!T38="",'HeuresFonctionEQ-ValAffich'!T37=""),"-",'HeuresFonctionEQ-ValAffich'!T38-'HeuresFonctionEQ-ValAffich'!T37)</f>
        <v>-</v>
      </c>
      <c r="U36" s="147" t="str">
        <f>IF(OR('HeuresFonctionEQ-ValAffich'!U38="",'HeuresFonctionEQ-ValAffich'!U37=""),"-",'HeuresFonctionEQ-ValAffich'!U38-'HeuresFonctionEQ-ValAffich'!U37)</f>
        <v>-</v>
      </c>
      <c r="V36" s="185" t="str">
        <f>IF('HeuresFonctionEQ-ValAffich'!V38="","-",'HeuresFonctionEQ-ValAffich'!V38)</f>
        <v>-</v>
      </c>
      <c r="W36" s="147" t="str">
        <f>IF(OR('HeuresFonctionEQ-ValAffich'!W38="",'HeuresFonctionEQ-ValAffich'!W37=""),"-",'HeuresFonctionEQ-ValAffich'!W38-'HeuresFonctionEQ-ValAffich'!W37)</f>
        <v>-</v>
      </c>
      <c r="X36" s="147" t="str">
        <f>IF(OR('HeuresFonctionEQ-ValAffich'!X38="",'HeuresFonctionEQ-ValAffich'!X37=""),"-",'HeuresFonctionEQ-ValAffich'!X38-'HeuresFonctionEQ-ValAffich'!X37)</f>
        <v>-</v>
      </c>
      <c r="Y36" s="147" t="str">
        <f>IF(OR('HeuresFonctionEQ-ValAffich'!Y38="",'HeuresFonctionEQ-ValAffich'!Y37=""),"-",'HeuresFonctionEQ-ValAffich'!Y38-'HeuresFonctionEQ-ValAffich'!Y37)</f>
        <v>-</v>
      </c>
      <c r="Z36" s="147" t="str">
        <f>IF(OR('HeuresFonctionEQ-ValAffich'!Z38="",'HeuresFonctionEQ-ValAffich'!Z37=""),"-",'HeuresFonctionEQ-ValAffich'!Z38-'HeuresFonctionEQ-ValAffich'!Z37)</f>
        <v>-</v>
      </c>
      <c r="AA36" s="147" t="str">
        <f>IF(OR('HeuresFonctionEQ-ValAffich'!AA38="",'HeuresFonctionEQ-ValAffich'!AA37=""),"-",'HeuresFonctionEQ-ValAffich'!AA38-'HeuresFonctionEQ-ValAffich'!AA37)</f>
        <v>-</v>
      </c>
      <c r="AB36" s="147" t="str">
        <f>IF(OR('HeuresFonctionEQ-ValAffich'!AB38="",'HeuresFonctionEQ-ValAffich'!AB37=""),"-",'HeuresFonctionEQ-ValAffich'!AB38-'HeuresFonctionEQ-ValAffich'!AB37)</f>
        <v>-</v>
      </c>
      <c r="AC36" s="147" t="str">
        <f>IF(OR('HeuresFonctionEQ-ValAffich'!AC38="",'HeuresFonctionEQ-ValAffich'!AC37=""),"-",'HeuresFonctionEQ-ValAffich'!AC38-'HeuresFonctionEQ-ValAffich'!AC37)</f>
        <v>-</v>
      </c>
      <c r="AD36" s="147" t="str">
        <f>IF(OR('HeuresFonctionEQ-ValAffich'!AD38="",'HeuresFonctionEQ-ValAffich'!AD37=""),"-",'HeuresFonctionEQ-ValAffich'!AD38-'HeuresFonctionEQ-ValAffich'!AD37)</f>
        <v>-</v>
      </c>
      <c r="AE36" s="147" t="str">
        <f>IF(OR('HeuresFonctionEQ-ValAffich'!AE38="",'HeuresFonctionEQ-ValAffich'!AE37=""),"-",'HeuresFonctionEQ-ValAffich'!AE38-'HeuresFonctionEQ-ValAffich'!AE37)</f>
        <v>-</v>
      </c>
      <c r="AF36" s="147" t="str">
        <f>IF(OR('HeuresFonctionEQ-ValAffich'!AF38="",'HeuresFonctionEQ-ValAffich'!AF37=""),"-",'HeuresFonctionEQ-ValAffich'!AF38-'HeuresFonctionEQ-ValAffich'!AF37)</f>
        <v>-</v>
      </c>
      <c r="AG36" s="147" t="str">
        <f>IF(OR('HeuresFonctionEQ-ValAffich'!AG38="",'HeuresFonctionEQ-ValAffich'!AG37=""),"-",'HeuresFonctionEQ-ValAffich'!AG38-'HeuresFonctionEQ-ValAffich'!AG37)</f>
        <v>-</v>
      </c>
      <c r="AH36" s="147" t="str">
        <f>IF(OR('HeuresFonctionEQ-ValAffich'!AH38="",'HeuresFonctionEQ-ValAffich'!AH37=""),"-",'HeuresFonctionEQ-ValAffich'!AH38-'HeuresFonctionEQ-ValAffich'!AH37)</f>
        <v>-</v>
      </c>
      <c r="AI36" s="147" t="str">
        <f>IF(OR('HeuresFonctionEQ-ValAffich'!AI38="",'HeuresFonctionEQ-ValAffich'!AI37=""),"-",'HeuresFonctionEQ-ValAffich'!AI38-'HeuresFonctionEQ-ValAffich'!AI37)</f>
        <v>-</v>
      </c>
      <c r="AJ36" s="147" t="str">
        <f>IF(OR('HeuresFonctionEQ-ValAffich'!AJ38="",'HeuresFonctionEQ-ValAffich'!AJ37=""),"-",'HeuresFonctionEQ-ValAffich'!AJ38-'HeuresFonctionEQ-ValAffich'!AJ37)</f>
        <v>-</v>
      </c>
      <c r="AK36" s="147" t="str">
        <f>IF(OR('HeuresFonctionEQ-ValAffich'!AK38="",'HeuresFonctionEQ-ValAffich'!AK37=""),"-",'HeuresFonctionEQ-ValAffich'!AK38-'HeuresFonctionEQ-ValAffich'!AK37)</f>
        <v>-</v>
      </c>
      <c r="AL36" s="147" t="str">
        <f>IF(OR('HeuresFonctionEQ-ValAffich'!AL38="",'HeuresFonctionEQ-ValAffich'!AL37=""),"-",'HeuresFonctionEQ-ValAffich'!AL38-'HeuresFonctionEQ-ValAffich'!AL37)</f>
        <v>-</v>
      </c>
      <c r="AM36" s="147" t="str">
        <f>IF(OR('HeuresFonctionEQ-ValAffich'!AM38="",'HeuresFonctionEQ-ValAffich'!AM37=""),"-",'HeuresFonctionEQ-ValAffich'!AM38-'HeuresFonctionEQ-ValAffich'!AM37)</f>
        <v>-</v>
      </c>
      <c r="AN36" s="147" t="str">
        <f>IF(OR('HeuresFonctionEQ-ValAffich'!AN38="",'HeuresFonctionEQ-ValAffich'!AN37=""),"-",'HeuresFonctionEQ-ValAffich'!AN38-'HeuresFonctionEQ-ValAffich'!AN37)</f>
        <v>-</v>
      </c>
      <c r="AO36" s="147" t="str">
        <f>IF(OR('HeuresFonctionEQ-ValAffich'!AO38="",'HeuresFonctionEQ-ValAffich'!AO37=""),"-",'HeuresFonctionEQ-ValAffich'!AO38-'HeuresFonctionEQ-ValAffich'!AO37)</f>
        <v>-</v>
      </c>
      <c r="AP36" s="147" t="str">
        <f>IF(OR('HeuresFonctionEQ-ValAffich'!AP38="",'HeuresFonctionEQ-ValAffich'!AP37=""),"-",'HeuresFonctionEQ-ValAffich'!AP38-'HeuresFonctionEQ-ValAffich'!AP37)</f>
        <v>-</v>
      </c>
      <c r="AQ36" s="147" t="str">
        <f>IF(OR('HeuresFonctionEQ-ValAffich'!AQ38="",'HeuresFonctionEQ-ValAffich'!AQ37=""),"-",'HeuresFonctionEQ-ValAffich'!AQ38-'HeuresFonctionEQ-ValAffich'!AQ37)</f>
        <v>-</v>
      </c>
      <c r="AR36" s="147" t="str">
        <f>IF(OR('HeuresFonctionEQ-ValAffich'!AR38="",'HeuresFonctionEQ-ValAffich'!AR37=""),"-",'HeuresFonctionEQ-ValAffich'!AR38-'HeuresFonctionEQ-ValAffich'!AR37)</f>
        <v>-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 t="str">
        <f>IF(OR('HeuresFonctionEQ-ValAffich'!AU38="",'HeuresFonctionEQ-ValAffich'!AU37=""),"-",'HeuresFonctionEQ-ValAffich'!AU38-'HeuresFonctionEQ-ValAffich'!AU37)</f>
        <v>-</v>
      </c>
      <c r="AV36" s="147" t="str">
        <f>IF(OR('HeuresFonctionEQ-ValAffich'!AV38="",'HeuresFonctionEQ-ValAffich'!AV37=""),"-",'HeuresFonctionEQ-ValAffich'!AV38-'HeuresFonctionEQ-ValAffich'!AV37)</f>
        <v>-</v>
      </c>
      <c r="AW36" s="147" t="str">
        <f>IF(OR('HeuresFonctionEQ-ValAffich'!AW38="",'HeuresFonctionEQ-ValAffich'!AW37=""),"-",'HeuresFonctionEQ-ValAffich'!AW38-'HeuresFonctionEQ-ValAffich'!AW37)</f>
        <v>-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P20" activePane="bottomRight" state="frozen"/>
      <selection activeCell="I9" sqref="I9"/>
      <selection pane="topRight" activeCell="I9" sqref="I9"/>
      <selection pane="bottomLeft" activeCell="I9" sqref="I9"/>
      <selection pane="bottomRight" activeCell="AZ37" sqref="AZ37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49" t="s">
        <v>237</v>
      </c>
      <c r="C1" s="249"/>
      <c r="D1" s="249"/>
      <c r="E1" s="249"/>
      <c r="F1" s="249"/>
      <c r="G1" s="249"/>
      <c r="H1" s="249"/>
      <c r="I1" s="249"/>
      <c r="J1" s="249"/>
      <c r="K1" s="249"/>
      <c r="L1" s="249" t="s">
        <v>238</v>
      </c>
      <c r="M1" s="249"/>
      <c r="N1" s="249"/>
      <c r="O1" s="249"/>
      <c r="P1" s="249"/>
      <c r="Q1" s="249"/>
      <c r="R1" s="249"/>
      <c r="S1" s="249"/>
      <c r="T1" s="249" t="s">
        <v>239</v>
      </c>
      <c r="U1" s="249"/>
      <c r="V1" s="249"/>
      <c r="W1" s="249"/>
      <c r="X1" s="249"/>
      <c r="Y1" s="249"/>
      <c r="Z1" s="249"/>
      <c r="AA1" s="249"/>
      <c r="AB1" s="253"/>
      <c r="AC1" s="255"/>
      <c r="AD1" s="249" t="s">
        <v>276</v>
      </c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53" t="s">
        <v>464</v>
      </c>
      <c r="AR1" s="254"/>
      <c r="AS1" s="254"/>
      <c r="AT1" s="254"/>
      <c r="AU1" s="254"/>
      <c r="AV1" s="254"/>
      <c r="AW1" s="254"/>
      <c r="AX1" s="254"/>
      <c r="AY1" s="254"/>
      <c r="AZ1" s="255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1964</v>
      </c>
      <c r="C7" s="144">
        <f>IF('Alle Werte'!F103="","",'Alle Werte'!F103)</f>
        <v>1222</v>
      </c>
      <c r="D7" s="144">
        <f>IF('Alle Werte'!V103="","",'Alle Werte'!V103)</f>
        <v>0</v>
      </c>
      <c r="E7" s="144">
        <f>IF('Alle Werte'!AF103="","",'Alle Werte'!AF103)</f>
        <v>536</v>
      </c>
      <c r="F7" s="144">
        <f>IF('Alle Werte'!AC103="","",'Alle Werte'!AC103)</f>
        <v>2479</v>
      </c>
      <c r="G7" s="144">
        <f>IF('Alle Werte'!AD103="","",'Alle Werte'!AD103)</f>
        <v>40</v>
      </c>
      <c r="H7" s="144">
        <f>IF('Alle Werte'!S103="","",'Alle Werte'!S103)</f>
        <v>5496</v>
      </c>
      <c r="I7" s="144">
        <f>IF('Alle Werte'!R103="","",'Alle Werte'!R103)</f>
        <v>0</v>
      </c>
      <c r="J7" s="144">
        <f>IF('Alle Werte'!AA103="","",'Alle Werte'!AA103)</f>
        <v>9215</v>
      </c>
      <c r="K7" s="144">
        <f>IF('Alle Werte'!AB103="","",'Alle Werte'!AB103)</f>
        <v>8662</v>
      </c>
      <c r="L7" s="144">
        <f>IF('Alle Werte'!AV103="","",'Alle Werte'!AV103)</f>
        <v>10450</v>
      </c>
      <c r="M7" s="144">
        <f>IF('Alle Werte'!AW103="","",'Alle Werte'!AW103)</f>
        <v>10204</v>
      </c>
      <c r="N7" s="144"/>
      <c r="O7" s="144">
        <f>IF('Alle Werte'!BB103="","",'Alle Werte'!BB103)</f>
        <v>14290</v>
      </c>
      <c r="P7" s="144">
        <f>IF('Alle Werte'!BC103="","",'Alle Werte'!BC103)</f>
        <v>15474</v>
      </c>
      <c r="Q7" s="144">
        <f>IF('Alle Werte'!BD103="","",'Alle Werte'!BD103)</f>
        <v>15446</v>
      </c>
      <c r="R7" s="144">
        <f>IF('Alle Werte'!CR103="","",'Alle Werte'!CR103)</f>
        <v>4143</v>
      </c>
      <c r="S7" s="144">
        <f>IF('Alle Werte'!CS103="","",'Alle Werte'!CS103)</f>
        <v>5277</v>
      </c>
      <c r="T7" s="144">
        <f>IF('Alle Werte'!AX103="","",'Alle Werte'!AX103)</f>
        <v>9924</v>
      </c>
      <c r="U7" s="144">
        <f>IF('Alle Werte'!AY103="","",'Alle Werte'!AY103)</f>
        <v>9894</v>
      </c>
      <c r="V7" s="144"/>
      <c r="W7" s="144">
        <f>IF('Alle Werte'!BG103="","",'Alle Werte'!BG103)</f>
        <v>12238</v>
      </c>
      <c r="X7" s="144">
        <f>IF('Alle Werte'!BH103="","",'Alle Werte'!BH103)</f>
        <v>13761</v>
      </c>
      <c r="Y7" s="144">
        <f>IF('Alle Werte'!BI103="","",'Alle Werte'!BI103)</f>
        <v>10271</v>
      </c>
      <c r="Z7" s="144">
        <f>IF('Alle Werte'!CT103="","",'Alle Werte'!CT103)</f>
        <v>5610</v>
      </c>
      <c r="AA7" s="144">
        <f>IF('Alle Werte'!CU103="","",'Alle Werte'!CU103)</f>
        <v>4669</v>
      </c>
      <c r="AB7" s="144">
        <f>IF('Alle Werte'!BV103="","",'Alle Werte'!BV103)</f>
        <v>1040</v>
      </c>
      <c r="AC7" s="144">
        <f>IF('Alle Werte'!BW103="","",'Alle Werte'!BW103)</f>
        <v>1030</v>
      </c>
      <c r="AD7" s="144">
        <f>IF('Alle Werte'!DC103="","",'Alle Werte'!DC103)</f>
        <v>16956</v>
      </c>
      <c r="AE7" s="144">
        <f>IF('Alle Werte'!DE103="","",'Alle Werte'!DE103)</f>
        <v>871</v>
      </c>
      <c r="AF7" s="144">
        <f>IF('Alle Werte'!DF103="","",'Alle Werte'!DF103)</f>
        <v>834</v>
      </c>
      <c r="AG7" s="144">
        <f>IF('Alle Werte'!DG103="","",'Alle Werte'!DG103)</f>
        <v>862</v>
      </c>
      <c r="AH7" s="144">
        <f>IF('Alle Werte'!DH103="","",'Alle Werte'!DH103)</f>
        <v>1121</v>
      </c>
      <c r="AI7" s="144">
        <f>IF('Alle Werte'!DI103="","",'Alle Werte'!DI103)</f>
        <v>971</v>
      </c>
      <c r="AJ7" s="144">
        <f>IF('Alle Werte'!DJ103="","",'Alle Werte'!DJ103)</f>
        <v>913</v>
      </c>
      <c r="AK7" s="144">
        <f>IF('Alle Werte'!DK103="","",'Alle Werte'!DK103)</f>
        <v>953</v>
      </c>
      <c r="AL7" s="144">
        <f>IF('Alle Werte'!DO103="","",'Alle Werte'!DO103)</f>
        <v>914</v>
      </c>
      <c r="AM7" s="144">
        <f>IF('Alle Werte'!DM103="","",'Alle Werte'!DM103)</f>
        <v>299</v>
      </c>
      <c r="AN7" s="144">
        <f>IF('Alle Werte'!DL103="","",'Alle Werte'!DL103)</f>
        <v>518</v>
      </c>
      <c r="AO7" s="144">
        <f>IF('Alle Werte'!DN103="","",'Alle Werte'!DN103)</f>
        <v>1428</v>
      </c>
      <c r="AP7" s="144">
        <f>IF('Alle Werte'!DP103="","",'Alle Werte'!DP103)</f>
        <v>1470</v>
      </c>
      <c r="AQ7" s="144">
        <f>IF('Alle Werte'!Y103="","",'Alle Werte'!Y103)</f>
        <v>3580</v>
      </c>
      <c r="AR7" s="144">
        <f>IF('Alle Werte'!Z103="","",'Alle Werte'!Z103)</f>
        <v>3616</v>
      </c>
      <c r="AS7" s="145"/>
      <c r="AT7" s="145"/>
      <c r="AU7" s="144">
        <f>IF('Alle Werte'!CV103="","",'Alle Werte'!CV103)</f>
        <v>173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/>
    </row>
    <row r="8" spans="1:54" s="34" customFormat="1" ht="24.95" customHeight="1">
      <c r="A8" s="146">
        <v>1</v>
      </c>
      <c r="B8" s="147">
        <f>IF('Alle Werte'!E3="","",'Alle Werte'!E3)</f>
        <v>1965</v>
      </c>
      <c r="C8" s="147">
        <f>IF('Alle Werte'!F3="","",'Alle Werte'!F3)</f>
        <v>1222</v>
      </c>
      <c r="D8" s="147">
        <f>IF('Alle Werte'!V3="","",'Alle Werte'!V3)</f>
        <v>0</v>
      </c>
      <c r="E8" s="147">
        <f>IF('Alle Werte'!AF3="","",'Alle Werte'!AF3)</f>
        <v>536</v>
      </c>
      <c r="F8" s="147">
        <f>IF('Alle Werte'!AC3="","",'Alle Werte'!AC3)</f>
        <v>2479</v>
      </c>
      <c r="G8" s="147">
        <f>IF('Alle Werte'!AD3="","",'Alle Werte'!AD3)</f>
        <v>40</v>
      </c>
      <c r="H8" s="147">
        <f>IF('Alle Werte'!S3="","",'Alle Werte'!S3)</f>
        <v>5499</v>
      </c>
      <c r="I8" s="147">
        <f>IF('Alle Werte'!R3="","",'Alle Werte'!R3)</f>
        <v>0</v>
      </c>
      <c r="J8" s="147">
        <f>IF('Alle Werte'!AA3="","",'Alle Werte'!AA3)</f>
        <v>9239</v>
      </c>
      <c r="K8" s="147">
        <f>IF('Alle Werte'!AB3="","",'Alle Werte'!AB3)</f>
        <v>8662</v>
      </c>
      <c r="L8" s="147">
        <f>IF('Alle Werte'!AV3="","",'Alle Werte'!AV3)</f>
        <v>10450</v>
      </c>
      <c r="M8" s="147">
        <f>IF('Alle Werte'!AW3="","",'Alle Werte'!AW3)</f>
        <v>10228</v>
      </c>
      <c r="N8" s="177">
        <f>IF('Alle Werte'!K153="","",'Alle Werte'!K153)</f>
        <v>0.46597129106521606</v>
      </c>
      <c r="O8" s="147">
        <f>IF('Alle Werte'!BB3="","",'Alle Werte'!BB3)</f>
        <v>14308</v>
      </c>
      <c r="P8" s="147">
        <f>IF('Alle Werte'!BC3="","",'Alle Werte'!BC3)</f>
        <v>15494</v>
      </c>
      <c r="Q8" s="147">
        <f>IF('Alle Werte'!BD3="","",'Alle Werte'!BD3)</f>
        <v>15466</v>
      </c>
      <c r="R8" s="147">
        <f>IF('Alle Werte'!CR3="","",'Alle Werte'!CR3)</f>
        <v>4151</v>
      </c>
      <c r="S8" s="147">
        <f>IF('Alle Werte'!CS3="","",'Alle Werte'!CS3)</f>
        <v>5285</v>
      </c>
      <c r="T8" s="147">
        <f>IF('Alle Werte'!AX3="","",'Alle Werte'!AX3)</f>
        <v>9948</v>
      </c>
      <c r="U8" s="147">
        <f>IF('Alle Werte'!AY3="","",'Alle Werte'!AY3)</f>
        <v>9894</v>
      </c>
      <c r="V8" s="177">
        <f>IF('Alle Werte'!N153="","",'Alle Werte'!N153)</f>
        <v>0.47734519839286804</v>
      </c>
      <c r="W8" s="147">
        <f>IF('Alle Werte'!BG3="","",'Alle Werte'!BG3)</f>
        <v>12251</v>
      </c>
      <c r="X8" s="147">
        <f>IF('Alle Werte'!BH3="","",'Alle Werte'!BH3)</f>
        <v>13777</v>
      </c>
      <c r="Y8" s="147">
        <f>IF('Alle Werte'!BI3="","",'Alle Werte'!BI3)</f>
        <v>10271</v>
      </c>
      <c r="Z8" s="147">
        <f>IF('Alle Werte'!CT3="","",'Alle Werte'!CT3)</f>
        <v>5624</v>
      </c>
      <c r="AA8" s="147">
        <f>IF('Alle Werte'!CU3="","",'Alle Werte'!CU3)</f>
        <v>4684</v>
      </c>
      <c r="AB8" s="147">
        <f>IF('Alle Werte'!BV3="","",'Alle Werte'!BV3)</f>
        <v>1040</v>
      </c>
      <c r="AC8" s="147">
        <f>IF('Alle Werte'!BW3="","",'Alle Werte'!BW3)</f>
        <v>1033</v>
      </c>
      <c r="AD8" s="147">
        <f>IF('Alle Werte'!DC3="","",'Alle Werte'!DC3)</f>
        <v>16980</v>
      </c>
      <c r="AE8" s="147">
        <f>IF('Alle Werte'!DE3="","",'Alle Werte'!DE3)</f>
        <v>871</v>
      </c>
      <c r="AF8" s="147">
        <f>IF('Alle Werte'!DF3="","",'Alle Werte'!DF3)</f>
        <v>834</v>
      </c>
      <c r="AG8" s="147">
        <f>IF('Alle Werte'!DG3="","",'Alle Werte'!DG3)</f>
        <v>862</v>
      </c>
      <c r="AH8" s="147">
        <f>IF('Alle Werte'!DH3="","",'Alle Werte'!DH3)</f>
        <v>1121</v>
      </c>
      <c r="AI8" s="147">
        <f>IF('Alle Werte'!DI3="","",'Alle Werte'!DI3)</f>
        <v>971</v>
      </c>
      <c r="AJ8" s="147">
        <f>IF('Alle Werte'!DJ3="","",'Alle Werte'!DJ3)</f>
        <v>913</v>
      </c>
      <c r="AK8" s="147">
        <f>IF('Alle Werte'!DK3="","",'Alle Werte'!DK3)</f>
        <v>953</v>
      </c>
      <c r="AL8" s="147">
        <f>IF('Alle Werte'!DO3="","",'Alle Werte'!DO3)</f>
        <v>914</v>
      </c>
      <c r="AM8" s="147">
        <f>IF('Alle Werte'!DM3="","",'Alle Werte'!DM3)</f>
        <v>299</v>
      </c>
      <c r="AN8" s="147">
        <f>IF('Alle Werte'!DL3="","",'Alle Werte'!DL3)</f>
        <v>518</v>
      </c>
      <c r="AO8" s="147">
        <f>IF('Alle Werte'!DN3="","",'Alle Werte'!DN3)</f>
        <v>1428</v>
      </c>
      <c r="AP8" s="147">
        <f>IF('Alle Werte'!DP3="","",'Alle Werte'!DP3)</f>
        <v>1470</v>
      </c>
      <c r="AQ8" s="147">
        <f>IF('Alle Werte'!Y3="","",'Alle Werte'!Y3)</f>
        <v>3582</v>
      </c>
      <c r="AR8" s="147">
        <f>IF('Alle Werte'!Z3="","",'Alle Werte'!Z3)</f>
        <v>3618</v>
      </c>
      <c r="AS8" s="148"/>
      <c r="AT8" s="148"/>
      <c r="AU8" s="147">
        <f>IF('Alle Werte'!CV3="","",'Alle Werte'!CV3)</f>
        <v>173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>
        <v>1137268</v>
      </c>
      <c r="BA8" s="148"/>
    </row>
    <row r="9" spans="1:54" s="34" customFormat="1" ht="24.95" customHeight="1">
      <c r="A9" s="146">
        <v>2</v>
      </c>
      <c r="B9" s="147">
        <f>IF('Alle Werte'!E4="","",'Alle Werte'!E4)</f>
        <v>1967</v>
      </c>
      <c r="C9" s="147">
        <f>IF('Alle Werte'!F4="","",'Alle Werte'!F4)</f>
        <v>1223</v>
      </c>
      <c r="D9" s="147">
        <f>IF('Alle Werte'!V4="","",'Alle Werte'!V4)</f>
        <v>0</v>
      </c>
      <c r="E9" s="147">
        <f>IF('Alle Werte'!AF4="","",'Alle Werte'!AF4)</f>
        <v>536</v>
      </c>
      <c r="F9" s="147">
        <f>IF('Alle Werte'!AC4="","",'Alle Werte'!AC4)</f>
        <v>2479</v>
      </c>
      <c r="G9" s="147">
        <f>IF('Alle Werte'!AD4="","",'Alle Werte'!AD4)</f>
        <v>40</v>
      </c>
      <c r="H9" s="147">
        <f>IF('Alle Werte'!S4="","",'Alle Werte'!S4)</f>
        <v>5502</v>
      </c>
      <c r="I9" s="147">
        <f>IF('Alle Werte'!R4="","",'Alle Werte'!R4)</f>
        <v>0</v>
      </c>
      <c r="J9" s="147">
        <f>IF('Alle Werte'!AA4="","",'Alle Werte'!AA4)</f>
        <v>9263</v>
      </c>
      <c r="K9" s="147">
        <f>IF('Alle Werte'!AB4="","",'Alle Werte'!AB4)</f>
        <v>8662</v>
      </c>
      <c r="L9" s="147">
        <f>IF('Alle Werte'!AV4="","",'Alle Werte'!AV4)</f>
        <v>10450</v>
      </c>
      <c r="M9" s="147">
        <f>IF('Alle Werte'!AW4="","",'Alle Werte'!AW4)</f>
        <v>10252</v>
      </c>
      <c r="N9" s="177">
        <f>IF('Alle Werte'!K154="","",'Alle Werte'!K154)</f>
        <v>0.46822521090507507</v>
      </c>
      <c r="O9" s="147">
        <f>IF('Alle Werte'!BB4="","",'Alle Werte'!BB4)</f>
        <v>14326</v>
      </c>
      <c r="P9" s="147">
        <f>IF('Alle Werte'!BC4="","",'Alle Werte'!BC4)</f>
        <v>15514</v>
      </c>
      <c r="Q9" s="147">
        <f>IF('Alle Werte'!BD4="","",'Alle Werte'!BD4)</f>
        <v>15486</v>
      </c>
      <c r="R9" s="147">
        <f>IF('Alle Werte'!CR4="","",'Alle Werte'!CR4)</f>
        <v>4159</v>
      </c>
      <c r="S9" s="147">
        <f>IF('Alle Werte'!CS4="","",'Alle Werte'!CS4)</f>
        <v>5293</v>
      </c>
      <c r="T9" s="147">
        <f>IF('Alle Werte'!AX4="","",'Alle Werte'!AX4)</f>
        <v>9972</v>
      </c>
      <c r="U9" s="147">
        <f>IF('Alle Werte'!AY4="","",'Alle Werte'!AY4)</f>
        <v>9894</v>
      </c>
      <c r="V9" s="177">
        <f>IF('Alle Werte'!N154="","",'Alle Werte'!N154)</f>
        <v>0.47859269380569458</v>
      </c>
      <c r="W9" s="147">
        <f>IF('Alle Werte'!BG4="","",'Alle Werte'!BG4)</f>
        <v>12264</v>
      </c>
      <c r="X9" s="147">
        <f>IF('Alle Werte'!BH4="","",'Alle Werte'!BH4)</f>
        <v>13794</v>
      </c>
      <c r="Y9" s="147">
        <f>IF('Alle Werte'!BI4="","",'Alle Werte'!BI4)</f>
        <v>10271</v>
      </c>
      <c r="Z9" s="147">
        <f>IF('Alle Werte'!CT4="","",'Alle Werte'!CT4)</f>
        <v>5638</v>
      </c>
      <c r="AA9" s="147">
        <f>IF('Alle Werte'!CU4="","",'Alle Werte'!CU4)</f>
        <v>4698</v>
      </c>
      <c r="AB9" s="147">
        <f>IF('Alle Werte'!BV4="","",'Alle Werte'!BV4)</f>
        <v>1040</v>
      </c>
      <c r="AC9" s="147">
        <f>IF('Alle Werte'!BW4="","",'Alle Werte'!BW4)</f>
        <v>1036</v>
      </c>
      <c r="AD9" s="147">
        <f>IF('Alle Werte'!DC4="","",'Alle Werte'!DC4)</f>
        <v>17004</v>
      </c>
      <c r="AE9" s="147">
        <f>IF('Alle Werte'!DE4="","",'Alle Werte'!DE4)</f>
        <v>871</v>
      </c>
      <c r="AF9" s="147">
        <f>IF('Alle Werte'!DF4="","",'Alle Werte'!DF4)</f>
        <v>834</v>
      </c>
      <c r="AG9" s="147">
        <f>IF('Alle Werte'!DG4="","",'Alle Werte'!DG4)</f>
        <v>862</v>
      </c>
      <c r="AH9" s="147">
        <f>IF('Alle Werte'!DH4="","",'Alle Werte'!DH4)</f>
        <v>1121</v>
      </c>
      <c r="AI9" s="147">
        <f>IF('Alle Werte'!DI4="","",'Alle Werte'!DI4)</f>
        <v>971</v>
      </c>
      <c r="AJ9" s="147">
        <f>IF('Alle Werte'!DJ4="","",'Alle Werte'!DJ4)</f>
        <v>913</v>
      </c>
      <c r="AK9" s="147">
        <f>IF('Alle Werte'!DK4="","",'Alle Werte'!DK4)</f>
        <v>953</v>
      </c>
      <c r="AL9" s="147">
        <f>IF('Alle Werte'!DO4="","",'Alle Werte'!DO4)</f>
        <v>914</v>
      </c>
      <c r="AM9" s="147">
        <f>IF('Alle Werte'!DM4="","",'Alle Werte'!DM4)</f>
        <v>299</v>
      </c>
      <c r="AN9" s="147">
        <f>IF('Alle Werte'!DL4="","",'Alle Werte'!DL4)</f>
        <v>518</v>
      </c>
      <c r="AO9" s="147">
        <f>IF('Alle Werte'!DN4="","",'Alle Werte'!DN4)</f>
        <v>1428</v>
      </c>
      <c r="AP9" s="147">
        <f>IF('Alle Werte'!DP4="","",'Alle Werte'!DP4)</f>
        <v>1470</v>
      </c>
      <c r="AQ9" s="147">
        <f>IF('Alle Werte'!Y4="","",'Alle Werte'!Y4)</f>
        <v>3584</v>
      </c>
      <c r="AR9" s="147">
        <f>IF('Alle Werte'!Z4="","",'Alle Werte'!Z4)</f>
        <v>3620</v>
      </c>
      <c r="AS9" s="148"/>
      <c r="AT9" s="148"/>
      <c r="AU9" s="147">
        <f>IF('Alle Werte'!CV4="","",'Alle Werte'!CV4)</f>
        <v>173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>
        <v>1139045</v>
      </c>
      <c r="BA9" s="148"/>
    </row>
    <row r="10" spans="1:54" s="34" customFormat="1" ht="24.95" customHeight="1">
      <c r="A10" s="146">
        <v>3</v>
      </c>
      <c r="B10" s="147">
        <f>IF('Alle Werte'!E5="","",'Alle Werte'!E5)</f>
        <v>1969</v>
      </c>
      <c r="C10" s="147">
        <f>IF('Alle Werte'!F5="","",'Alle Werte'!F5)</f>
        <v>1225</v>
      </c>
      <c r="D10" s="147">
        <f>IF('Alle Werte'!V5="","",'Alle Werte'!V5)</f>
        <v>0</v>
      </c>
      <c r="E10" s="147">
        <f>IF('Alle Werte'!AF5="","",'Alle Werte'!AF5)</f>
        <v>536</v>
      </c>
      <c r="F10" s="147">
        <f>IF('Alle Werte'!AC5="","",'Alle Werte'!AC5)</f>
        <v>2479</v>
      </c>
      <c r="G10" s="147">
        <f>IF('Alle Werte'!AD5="","",'Alle Werte'!AD5)</f>
        <v>40</v>
      </c>
      <c r="H10" s="147">
        <f>IF('Alle Werte'!S5="","",'Alle Werte'!S5)</f>
        <v>5511</v>
      </c>
      <c r="I10" s="147">
        <f>IF('Alle Werte'!R5="","",'Alle Werte'!R5)</f>
        <v>0</v>
      </c>
      <c r="J10" s="147">
        <f>IF('Alle Werte'!AA5="","",'Alle Werte'!AA5)</f>
        <v>9287</v>
      </c>
      <c r="K10" s="147">
        <f>IF('Alle Werte'!AB5="","",'Alle Werte'!AB5)</f>
        <v>8662</v>
      </c>
      <c r="L10" s="147">
        <f>IF('Alle Werte'!AV5="","",'Alle Werte'!AV5)</f>
        <v>10450</v>
      </c>
      <c r="M10" s="147">
        <f>IF('Alle Werte'!AW5="","",'Alle Werte'!AW5)</f>
        <v>10276</v>
      </c>
      <c r="N10" s="177">
        <f>IF('Alle Werte'!K155="","",'Alle Werte'!K155)</f>
        <v>0.46911090612411499</v>
      </c>
      <c r="O10" s="147">
        <f>IF('Alle Werte'!BB5="","",'Alle Werte'!BB5)</f>
        <v>14343</v>
      </c>
      <c r="P10" s="147">
        <f>IF('Alle Werte'!BC5="","",'Alle Werte'!BC5)</f>
        <v>15534</v>
      </c>
      <c r="Q10" s="147">
        <f>IF('Alle Werte'!BD5="","",'Alle Werte'!BD5)</f>
        <v>15506</v>
      </c>
      <c r="R10" s="147">
        <f>IF('Alle Werte'!CR5="","",'Alle Werte'!CR5)</f>
        <v>4167</v>
      </c>
      <c r="S10" s="147">
        <f>IF('Alle Werte'!CS5="","",'Alle Werte'!CS5)</f>
        <v>5305</v>
      </c>
      <c r="T10" s="147">
        <f>IF('Alle Werte'!AX5="","",'Alle Werte'!AX5)</f>
        <v>9996</v>
      </c>
      <c r="U10" s="147">
        <f>IF('Alle Werte'!AY5="","",'Alle Werte'!AY5)</f>
        <v>9894</v>
      </c>
      <c r="V10" s="177">
        <f>IF('Alle Werte'!N155="","",'Alle Werte'!N155)</f>
        <v>0.48093241453170776</v>
      </c>
      <c r="W10" s="147">
        <f>IF('Alle Werte'!BG5="","",'Alle Werte'!BG5)</f>
        <v>12277</v>
      </c>
      <c r="X10" s="147">
        <f>IF('Alle Werte'!BH5="","",'Alle Werte'!BH5)</f>
        <v>13811</v>
      </c>
      <c r="Y10" s="147">
        <f>IF('Alle Werte'!BI5="","",'Alle Werte'!BI5)</f>
        <v>10271</v>
      </c>
      <c r="Z10" s="147">
        <f>IF('Alle Werte'!CT5="","",'Alle Werte'!CT5)</f>
        <v>5653</v>
      </c>
      <c r="AA10" s="147">
        <f>IF('Alle Werte'!CU5="","",'Alle Werte'!CU5)</f>
        <v>4712</v>
      </c>
      <c r="AB10" s="147">
        <f>IF('Alle Werte'!BV5="","",'Alle Werte'!BV5)</f>
        <v>1042</v>
      </c>
      <c r="AC10" s="147">
        <f>IF('Alle Werte'!BW5="","",'Alle Werte'!BW5)</f>
        <v>1039</v>
      </c>
      <c r="AD10" s="147">
        <f>IF('Alle Werte'!DC5="","",'Alle Werte'!DC5)</f>
        <v>17028</v>
      </c>
      <c r="AE10" s="147">
        <f>IF('Alle Werte'!DE5="","",'Alle Werte'!DE5)</f>
        <v>876</v>
      </c>
      <c r="AF10" s="147">
        <f>IF('Alle Werte'!DF5="","",'Alle Werte'!DF5)</f>
        <v>839</v>
      </c>
      <c r="AG10" s="147">
        <f>IF('Alle Werte'!DG5="","",'Alle Werte'!DG5)</f>
        <v>867</v>
      </c>
      <c r="AH10" s="147">
        <f>IF('Alle Werte'!DH5="","",'Alle Werte'!DH5)</f>
        <v>1126</v>
      </c>
      <c r="AI10" s="147">
        <f>IF('Alle Werte'!DI5="","",'Alle Werte'!DI5)</f>
        <v>976</v>
      </c>
      <c r="AJ10" s="147">
        <f>IF('Alle Werte'!DJ5="","",'Alle Werte'!DJ5)</f>
        <v>918</v>
      </c>
      <c r="AK10" s="147">
        <f>IF('Alle Werte'!DK5="","",'Alle Werte'!DK5)</f>
        <v>958</v>
      </c>
      <c r="AL10" s="147">
        <f>IF('Alle Werte'!DO5="","",'Alle Werte'!DO5)</f>
        <v>920</v>
      </c>
      <c r="AM10" s="147">
        <f>IF('Alle Werte'!DM5="","",'Alle Werte'!DM5)</f>
        <v>302</v>
      </c>
      <c r="AN10" s="147">
        <f>IF('Alle Werte'!DL5="","",'Alle Werte'!DL5)</f>
        <v>520</v>
      </c>
      <c r="AO10" s="147">
        <f>IF('Alle Werte'!DN5="","",'Alle Werte'!DN5)</f>
        <v>1433</v>
      </c>
      <c r="AP10" s="147">
        <f>IF('Alle Werte'!DP5="","",'Alle Werte'!DP5)</f>
        <v>1475</v>
      </c>
      <c r="AQ10" s="147">
        <f>IF('Alle Werte'!Y5="","",'Alle Werte'!Y5)</f>
        <v>3588</v>
      </c>
      <c r="AR10" s="147">
        <f>IF('Alle Werte'!Z5="","",'Alle Werte'!Z5)</f>
        <v>3624</v>
      </c>
      <c r="AS10" s="148"/>
      <c r="AT10" s="148"/>
      <c r="AU10" s="147">
        <f>IF('Alle Werte'!CV5="","",'Alle Werte'!CV5)</f>
        <v>173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>
        <v>1140769</v>
      </c>
      <c r="BA10" s="148"/>
    </row>
    <row r="11" spans="1:54" s="34" customFormat="1" ht="24.95" customHeight="1">
      <c r="A11" s="146">
        <v>4</v>
      </c>
      <c r="B11" s="147">
        <f>IF('Alle Werte'!E6="","",'Alle Werte'!E6)</f>
        <v>1970</v>
      </c>
      <c r="C11" s="147">
        <f>IF('Alle Werte'!F6="","",'Alle Werte'!F6)</f>
        <v>1225</v>
      </c>
      <c r="D11" s="147">
        <f>IF('Alle Werte'!V6="","",'Alle Werte'!V6)</f>
        <v>0</v>
      </c>
      <c r="E11" s="147">
        <f>IF('Alle Werte'!AF6="","",'Alle Werte'!AF6)</f>
        <v>536</v>
      </c>
      <c r="F11" s="147">
        <f>IF('Alle Werte'!AC6="","",'Alle Werte'!AC6)</f>
        <v>2479</v>
      </c>
      <c r="G11" s="147">
        <f>IF('Alle Werte'!AD6="","",'Alle Werte'!AD6)</f>
        <v>40</v>
      </c>
      <c r="H11" s="147">
        <f>IF('Alle Werte'!S6="","",'Alle Werte'!S6)</f>
        <v>5521</v>
      </c>
      <c r="I11" s="147">
        <f>IF('Alle Werte'!R6="","",'Alle Werte'!R6)</f>
        <v>0</v>
      </c>
      <c r="J11" s="147">
        <f>IF('Alle Werte'!AA6="","",'Alle Werte'!AA6)</f>
        <v>9311</v>
      </c>
      <c r="K11" s="147">
        <f>IF('Alle Werte'!AB6="","",'Alle Werte'!AB6)</f>
        <v>8662</v>
      </c>
      <c r="L11" s="147">
        <f>IF('Alle Werte'!AV6="","",'Alle Werte'!AV6)</f>
        <v>10450</v>
      </c>
      <c r="M11" s="147">
        <f>IF('Alle Werte'!AW6="","",'Alle Werte'!AW6)</f>
        <v>10300</v>
      </c>
      <c r="N11" s="177">
        <f>IF('Alle Werte'!K156="","",'Alle Werte'!K156)</f>
        <v>0.47066199779510498</v>
      </c>
      <c r="O11" s="147">
        <f>IF('Alle Werte'!BB6="","",'Alle Werte'!BB6)</f>
        <v>14361</v>
      </c>
      <c r="P11" s="147">
        <f>IF('Alle Werte'!BC6="","",'Alle Werte'!BC6)</f>
        <v>15554</v>
      </c>
      <c r="Q11" s="147">
        <f>IF('Alle Werte'!BD6="","",'Alle Werte'!BD6)</f>
        <v>15526</v>
      </c>
      <c r="R11" s="147">
        <f>IF('Alle Werte'!CR6="","",'Alle Werte'!CR6)</f>
        <v>4175</v>
      </c>
      <c r="S11" s="147">
        <f>IF('Alle Werte'!CS6="","",'Alle Werte'!CS6)</f>
        <v>5317</v>
      </c>
      <c r="T11" s="147">
        <f>IF('Alle Werte'!AX6="","",'Alle Werte'!AX6)</f>
        <v>10020</v>
      </c>
      <c r="U11" s="147">
        <f>IF('Alle Werte'!AY6="","",'Alle Werte'!AY6)</f>
        <v>9894</v>
      </c>
      <c r="V11" s="177">
        <f>IF('Alle Werte'!N156="","",'Alle Werte'!N156)</f>
        <v>0.47870269417762756</v>
      </c>
      <c r="W11" s="147">
        <f>IF('Alle Werte'!BG6="","",'Alle Werte'!BG6)</f>
        <v>12289</v>
      </c>
      <c r="X11" s="147">
        <f>IF('Alle Werte'!BH6="","",'Alle Werte'!BH6)</f>
        <v>13828</v>
      </c>
      <c r="Y11" s="147">
        <f>IF('Alle Werte'!BI6="","",'Alle Werte'!BI6)</f>
        <v>10271</v>
      </c>
      <c r="Z11" s="147">
        <f>IF('Alle Werte'!CT6="","",'Alle Werte'!CT6)</f>
        <v>5669</v>
      </c>
      <c r="AA11" s="147">
        <f>IF('Alle Werte'!CU6="","",'Alle Werte'!CU6)</f>
        <v>4726</v>
      </c>
      <c r="AB11" s="147">
        <f>IF('Alle Werte'!BV6="","",'Alle Werte'!BV6)</f>
        <v>1047</v>
      </c>
      <c r="AC11" s="147">
        <f>IF('Alle Werte'!BW6="","",'Alle Werte'!BW6)</f>
        <v>1039</v>
      </c>
      <c r="AD11" s="147">
        <f>IF('Alle Werte'!DC6="","",'Alle Werte'!DC6)</f>
        <v>17052</v>
      </c>
      <c r="AE11" s="147">
        <f>IF('Alle Werte'!DE6="","",'Alle Werte'!DE6)</f>
        <v>879</v>
      </c>
      <c r="AF11" s="147">
        <f>IF('Alle Werte'!DF6="","",'Alle Werte'!DF6)</f>
        <v>842</v>
      </c>
      <c r="AG11" s="147">
        <f>IF('Alle Werte'!DG6="","",'Alle Werte'!DG6)</f>
        <v>870</v>
      </c>
      <c r="AH11" s="147">
        <f>IF('Alle Werte'!DH6="","",'Alle Werte'!DH6)</f>
        <v>1129</v>
      </c>
      <c r="AI11" s="147">
        <f>IF('Alle Werte'!DI6="","",'Alle Werte'!DI6)</f>
        <v>980</v>
      </c>
      <c r="AJ11" s="147">
        <f>IF('Alle Werte'!DJ6="","",'Alle Werte'!DJ6)</f>
        <v>922</v>
      </c>
      <c r="AK11" s="147">
        <f>IF('Alle Werte'!DK6="","",'Alle Werte'!DK6)</f>
        <v>962</v>
      </c>
      <c r="AL11" s="147">
        <f>IF('Alle Werte'!DO6="","",'Alle Werte'!DO6)</f>
        <v>923</v>
      </c>
      <c r="AM11" s="147">
        <f>IF('Alle Werte'!DM6="","",'Alle Werte'!DM6)</f>
        <v>305</v>
      </c>
      <c r="AN11" s="147">
        <f>IF('Alle Werte'!DL6="","",'Alle Werte'!DL6)</f>
        <v>521</v>
      </c>
      <c r="AO11" s="147">
        <f>IF('Alle Werte'!DN6="","",'Alle Werte'!DN6)</f>
        <v>1437</v>
      </c>
      <c r="AP11" s="147">
        <f>IF('Alle Werte'!DP6="","",'Alle Werte'!DP6)</f>
        <v>1479</v>
      </c>
      <c r="AQ11" s="147">
        <f>IF('Alle Werte'!Y6="","",'Alle Werte'!Y6)</f>
        <v>3593</v>
      </c>
      <c r="AR11" s="147">
        <f>IF('Alle Werte'!Z6="","",'Alle Werte'!Z6)</f>
        <v>3628</v>
      </c>
      <c r="AS11" s="148"/>
      <c r="AT11" s="148"/>
      <c r="AU11" s="147">
        <f>IF('Alle Werte'!CV6="","",'Alle Werte'!CV6)</f>
        <v>173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>
        <v>1142631</v>
      </c>
      <c r="BA11" s="148"/>
    </row>
    <row r="12" spans="1:54" s="34" customFormat="1" ht="24.95" customHeight="1">
      <c r="A12" s="146">
        <v>5</v>
      </c>
      <c r="B12" s="147">
        <f>IF('Alle Werte'!E7="","",'Alle Werte'!E7)</f>
        <v>1971</v>
      </c>
      <c r="C12" s="147">
        <f>IF('Alle Werte'!F7="","",'Alle Werte'!F7)</f>
        <v>1226</v>
      </c>
      <c r="D12" s="147">
        <f>IF('Alle Werte'!V7="","",'Alle Werte'!V7)</f>
        <v>0</v>
      </c>
      <c r="E12" s="147">
        <f>IF('Alle Werte'!AF7="","",'Alle Werte'!AF7)</f>
        <v>537</v>
      </c>
      <c r="F12" s="147">
        <f>IF('Alle Werte'!AC7="","",'Alle Werte'!AC7)</f>
        <v>2479</v>
      </c>
      <c r="G12" s="147">
        <f>IF('Alle Werte'!AD7="","",'Alle Werte'!AD7)</f>
        <v>40</v>
      </c>
      <c r="H12" s="147">
        <f>IF('Alle Werte'!S7="","",'Alle Werte'!S7)</f>
        <v>5531</v>
      </c>
      <c r="I12" s="147">
        <f>IF('Alle Werte'!R7="","",'Alle Werte'!R7)</f>
        <v>0</v>
      </c>
      <c r="J12" s="147">
        <f>IF('Alle Werte'!AA7="","",'Alle Werte'!AA7)</f>
        <v>9335</v>
      </c>
      <c r="K12" s="147">
        <f>IF('Alle Werte'!AB7="","",'Alle Werte'!AB7)</f>
        <v>8662</v>
      </c>
      <c r="L12" s="147">
        <f>IF('Alle Werte'!AV7="","",'Alle Werte'!AV7)</f>
        <v>10450</v>
      </c>
      <c r="M12" s="147">
        <f>IF('Alle Werte'!AW7="","",'Alle Werte'!AW7)</f>
        <v>10324</v>
      </c>
      <c r="N12" s="177">
        <f>IF('Alle Werte'!K157="","",'Alle Werte'!K157)</f>
        <v>0.47051289677619934</v>
      </c>
      <c r="O12" s="147">
        <f>IF('Alle Werte'!BB7="","",'Alle Werte'!BB7)</f>
        <v>14379</v>
      </c>
      <c r="P12" s="147">
        <f>IF('Alle Werte'!BC7="","",'Alle Werte'!BC7)</f>
        <v>15574</v>
      </c>
      <c r="Q12" s="147">
        <f>IF('Alle Werte'!BD7="","",'Alle Werte'!BD7)</f>
        <v>15546</v>
      </c>
      <c r="R12" s="147">
        <f>IF('Alle Werte'!CR7="","",'Alle Werte'!CR7)</f>
        <v>4183</v>
      </c>
      <c r="S12" s="147">
        <f>IF('Alle Werte'!CS7="","",'Alle Werte'!CS7)</f>
        <v>5323</v>
      </c>
      <c r="T12" s="147">
        <f>IF('Alle Werte'!AX7="","",'Alle Werte'!AX7)</f>
        <v>10044</v>
      </c>
      <c r="U12" s="147">
        <f>IF('Alle Werte'!AY7="","",'Alle Werte'!AY7)</f>
        <v>9894</v>
      </c>
      <c r="V12" s="177">
        <f>IF('Alle Werte'!N157="","",'Alle Werte'!N157)</f>
        <v>0.47796410322189331</v>
      </c>
      <c r="W12" s="147">
        <f>IF('Alle Werte'!BG7="","",'Alle Werte'!BG7)</f>
        <v>12302</v>
      </c>
      <c r="X12" s="147">
        <f>IF('Alle Werte'!BH7="","",'Alle Werte'!BH7)</f>
        <v>13845</v>
      </c>
      <c r="Y12" s="147">
        <f>IF('Alle Werte'!BI7="","",'Alle Werte'!BI7)</f>
        <v>10271</v>
      </c>
      <c r="Z12" s="147">
        <f>IF('Alle Werte'!CT7="","",'Alle Werte'!CT7)</f>
        <v>5686</v>
      </c>
      <c r="AA12" s="147">
        <f>IF('Alle Werte'!CU7="","",'Alle Werte'!CU7)</f>
        <v>4740</v>
      </c>
      <c r="AB12" s="147">
        <f>IF('Alle Werte'!BV7="","",'Alle Werte'!BV7)</f>
        <v>1052</v>
      </c>
      <c r="AC12" s="147">
        <f>IF('Alle Werte'!BW7="","",'Alle Werte'!BW7)</f>
        <v>1039</v>
      </c>
      <c r="AD12" s="147">
        <f>IF('Alle Werte'!DC7="","",'Alle Werte'!DC7)</f>
        <v>17076</v>
      </c>
      <c r="AE12" s="147">
        <f>IF('Alle Werte'!DE7="","",'Alle Werte'!DE7)</f>
        <v>884</v>
      </c>
      <c r="AF12" s="147">
        <f>IF('Alle Werte'!DF7="","",'Alle Werte'!DF7)</f>
        <v>847</v>
      </c>
      <c r="AG12" s="147">
        <f>IF('Alle Werte'!DG7="","",'Alle Werte'!DG7)</f>
        <v>875</v>
      </c>
      <c r="AH12" s="147">
        <f>IF('Alle Werte'!DH7="","",'Alle Werte'!DH7)</f>
        <v>1134</v>
      </c>
      <c r="AI12" s="147">
        <f>IF('Alle Werte'!DI7="","",'Alle Werte'!DI7)</f>
        <v>985</v>
      </c>
      <c r="AJ12" s="147">
        <f>IF('Alle Werte'!DJ7="","",'Alle Werte'!DJ7)</f>
        <v>926</v>
      </c>
      <c r="AK12" s="147">
        <f>IF('Alle Werte'!DK7="","",'Alle Werte'!DK7)</f>
        <v>967</v>
      </c>
      <c r="AL12" s="147">
        <f>IF('Alle Werte'!DO7="","",'Alle Werte'!DO7)</f>
        <v>928</v>
      </c>
      <c r="AM12" s="147">
        <f>IF('Alle Werte'!DM7="","",'Alle Werte'!DM7)</f>
        <v>307</v>
      </c>
      <c r="AN12" s="147">
        <f>IF('Alle Werte'!DL7="","",'Alle Werte'!DL7)</f>
        <v>523</v>
      </c>
      <c r="AO12" s="147">
        <f>IF('Alle Werte'!DN7="","",'Alle Werte'!DN7)</f>
        <v>1443</v>
      </c>
      <c r="AP12" s="147">
        <f>IF('Alle Werte'!DP7="","",'Alle Werte'!DP7)</f>
        <v>1485</v>
      </c>
      <c r="AQ12" s="147">
        <f>IF('Alle Werte'!Y7="","",'Alle Werte'!Y7)</f>
        <v>3597</v>
      </c>
      <c r="AR12" s="147">
        <f>IF('Alle Werte'!Z7="","",'Alle Werte'!Z7)</f>
        <v>3633</v>
      </c>
      <c r="AS12" s="148"/>
      <c r="AT12" s="148"/>
      <c r="AU12" s="147">
        <f>IF('Alle Werte'!CV7="","",'Alle Werte'!CV7)</f>
        <v>173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>
        <v>1144542</v>
      </c>
      <c r="BA12" s="148"/>
    </row>
    <row r="13" spans="1:54" s="34" customFormat="1" ht="24.95" customHeight="1">
      <c r="A13" s="146">
        <v>6</v>
      </c>
      <c r="B13" s="147">
        <f>IF('Alle Werte'!E8="","",'Alle Werte'!E8)</f>
        <v>1972</v>
      </c>
      <c r="C13" s="147">
        <f>IF('Alle Werte'!F8="","",'Alle Werte'!F8)</f>
        <v>1227</v>
      </c>
      <c r="D13" s="147">
        <f>IF('Alle Werte'!V8="","",'Alle Werte'!V8)</f>
        <v>0</v>
      </c>
      <c r="E13" s="147">
        <f>IF('Alle Werte'!AF8="","",'Alle Werte'!AF8)</f>
        <v>537</v>
      </c>
      <c r="F13" s="147">
        <f>IF('Alle Werte'!AC8="","",'Alle Werte'!AC8)</f>
        <v>2479</v>
      </c>
      <c r="G13" s="147">
        <f>IF('Alle Werte'!AD8="","",'Alle Werte'!AD8)</f>
        <v>40</v>
      </c>
      <c r="H13" s="147">
        <f>IF('Alle Werte'!S8="","",'Alle Werte'!S8)</f>
        <v>5539</v>
      </c>
      <c r="I13" s="147">
        <f>IF('Alle Werte'!R8="","",'Alle Werte'!R8)</f>
        <v>0</v>
      </c>
      <c r="J13" s="147">
        <f>IF('Alle Werte'!AA8="","",'Alle Werte'!AA8)</f>
        <v>9359</v>
      </c>
      <c r="K13" s="147">
        <f>IF('Alle Werte'!AB8="","",'Alle Werte'!AB8)</f>
        <v>8662</v>
      </c>
      <c r="L13" s="147">
        <f>IF('Alle Werte'!AV8="","",'Alle Werte'!AV8)</f>
        <v>10450</v>
      </c>
      <c r="M13" s="147">
        <f>IF('Alle Werte'!AW8="","",'Alle Werte'!AW8)</f>
        <v>10348</v>
      </c>
      <c r="N13" s="177">
        <f>IF('Alle Werte'!K158="","",'Alle Werte'!K158)</f>
        <v>0.47018828988075256</v>
      </c>
      <c r="O13" s="147">
        <f>IF('Alle Werte'!BB8="","",'Alle Werte'!BB8)</f>
        <v>14396</v>
      </c>
      <c r="P13" s="147">
        <f>IF('Alle Werte'!BC8="","",'Alle Werte'!BC8)</f>
        <v>15594</v>
      </c>
      <c r="Q13" s="147">
        <f>IF('Alle Werte'!BD8="","",'Alle Werte'!BD8)</f>
        <v>15566</v>
      </c>
      <c r="R13" s="147">
        <f>IF('Alle Werte'!CR8="","",'Alle Werte'!CR8)</f>
        <v>4191</v>
      </c>
      <c r="S13" s="147">
        <f>IF('Alle Werte'!CS8="","",'Alle Werte'!CS8)</f>
        <v>5336</v>
      </c>
      <c r="T13" s="147">
        <f>IF('Alle Werte'!AX8="","",'Alle Werte'!AX8)</f>
        <v>10068</v>
      </c>
      <c r="U13" s="147">
        <f>IF('Alle Werte'!AY8="","",'Alle Werte'!AY8)</f>
        <v>9894</v>
      </c>
      <c r="V13" s="177">
        <f>IF('Alle Werte'!N158="","",'Alle Werte'!N158)</f>
        <v>0.47757750749588013</v>
      </c>
      <c r="W13" s="147">
        <f>IF('Alle Werte'!BG8="","",'Alle Werte'!BG8)</f>
        <v>12315</v>
      </c>
      <c r="X13" s="147">
        <f>IF('Alle Werte'!BH8="","",'Alle Werte'!BH8)</f>
        <v>13862</v>
      </c>
      <c r="Y13" s="147">
        <f>IF('Alle Werte'!BI8="","",'Alle Werte'!BI8)</f>
        <v>10271</v>
      </c>
      <c r="Z13" s="147">
        <f>IF('Alle Werte'!CT8="","",'Alle Werte'!CT8)</f>
        <v>5703</v>
      </c>
      <c r="AA13" s="147">
        <f>IF('Alle Werte'!CU8="","",'Alle Werte'!CU8)</f>
        <v>4754</v>
      </c>
      <c r="AB13" s="147">
        <f>IF('Alle Werte'!BV8="","",'Alle Werte'!BV8)</f>
        <v>1057</v>
      </c>
      <c r="AC13" s="147">
        <f>IF('Alle Werte'!BW8="","",'Alle Werte'!BW8)</f>
        <v>1039</v>
      </c>
      <c r="AD13" s="147">
        <f>IF('Alle Werte'!DC8="","",'Alle Werte'!DC8)</f>
        <v>17100</v>
      </c>
      <c r="AE13" s="147">
        <f>IF('Alle Werte'!DE8="","",'Alle Werte'!DE8)</f>
        <v>884</v>
      </c>
      <c r="AF13" s="147">
        <f>IF('Alle Werte'!DF8="","",'Alle Werte'!DF8)</f>
        <v>847</v>
      </c>
      <c r="AG13" s="147">
        <f>IF('Alle Werte'!DG8="","",'Alle Werte'!DG8)</f>
        <v>875</v>
      </c>
      <c r="AH13" s="147">
        <f>IF('Alle Werte'!DH8="","",'Alle Werte'!DH8)</f>
        <v>1134</v>
      </c>
      <c r="AI13" s="147">
        <f>IF('Alle Werte'!DI8="","",'Alle Werte'!DI8)</f>
        <v>985</v>
      </c>
      <c r="AJ13" s="147">
        <f>IF('Alle Werte'!DJ8="","",'Alle Werte'!DJ8)</f>
        <v>926</v>
      </c>
      <c r="AK13" s="147">
        <f>IF('Alle Werte'!DK8="","",'Alle Werte'!DK8)</f>
        <v>967</v>
      </c>
      <c r="AL13" s="147">
        <f>IF('Alle Werte'!DO8="","",'Alle Werte'!DO8)</f>
        <v>928</v>
      </c>
      <c r="AM13" s="147">
        <f>IF('Alle Werte'!DM8="","",'Alle Werte'!DM8)</f>
        <v>307</v>
      </c>
      <c r="AN13" s="147">
        <f>IF('Alle Werte'!DL8="","",'Alle Werte'!DL8)</f>
        <v>523</v>
      </c>
      <c r="AO13" s="147">
        <f>IF('Alle Werte'!DN8="","",'Alle Werte'!DN8)</f>
        <v>1443</v>
      </c>
      <c r="AP13" s="147">
        <f>IF('Alle Werte'!DP8="","",'Alle Werte'!DP8)</f>
        <v>1485</v>
      </c>
      <c r="AQ13" s="147">
        <f>IF('Alle Werte'!Y8="","",'Alle Werte'!Y8)</f>
        <v>3601</v>
      </c>
      <c r="AR13" s="147">
        <f>IF('Alle Werte'!Z8="","",'Alle Werte'!Z8)</f>
        <v>3636</v>
      </c>
      <c r="AS13" s="148"/>
      <c r="AT13" s="148"/>
      <c r="AU13" s="147">
        <f>IF('Alle Werte'!CV8="","",'Alle Werte'!CV8)</f>
        <v>173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>
        <v>1146401</v>
      </c>
      <c r="BA13" s="148"/>
    </row>
    <row r="14" spans="1:54" s="34" customFormat="1" ht="24.95" customHeight="1">
      <c r="A14" s="146">
        <v>7</v>
      </c>
      <c r="B14" s="147">
        <f>IF('Alle Werte'!E9="","",'Alle Werte'!E9)</f>
        <v>1973</v>
      </c>
      <c r="C14" s="147">
        <f>IF('Alle Werte'!F9="","",'Alle Werte'!F9)</f>
        <v>1228</v>
      </c>
      <c r="D14" s="147">
        <f>IF('Alle Werte'!V9="","",'Alle Werte'!V9)</f>
        <v>0</v>
      </c>
      <c r="E14" s="147">
        <f>IF('Alle Werte'!AF9="","",'Alle Werte'!AF9)</f>
        <v>537</v>
      </c>
      <c r="F14" s="147">
        <f>IF('Alle Werte'!AC9="","",'Alle Werte'!AC9)</f>
        <v>2480</v>
      </c>
      <c r="G14" s="147">
        <f>IF('Alle Werte'!AD9="","",'Alle Werte'!AD9)</f>
        <v>40</v>
      </c>
      <c r="H14" s="147">
        <f>IF('Alle Werte'!S9="","",'Alle Werte'!S9)</f>
        <v>5545</v>
      </c>
      <c r="I14" s="147">
        <f>IF('Alle Werte'!R9="","",'Alle Werte'!R9)</f>
        <v>0</v>
      </c>
      <c r="J14" s="147">
        <f>IF('Alle Werte'!AA9="","",'Alle Werte'!AA9)</f>
        <v>9383</v>
      </c>
      <c r="K14" s="147">
        <f>IF('Alle Werte'!AB9="","",'Alle Werte'!AB9)</f>
        <v>8662</v>
      </c>
      <c r="L14" s="147">
        <f>IF('Alle Werte'!AV9="","",'Alle Werte'!AV9)</f>
        <v>10450</v>
      </c>
      <c r="M14" s="147">
        <f>IF('Alle Werte'!AW9="","",'Alle Werte'!AW9)</f>
        <v>10372</v>
      </c>
      <c r="N14" s="177">
        <f>IF('Alle Werte'!K159="","",'Alle Werte'!K159)</f>
        <v>0.47023460268974304</v>
      </c>
      <c r="O14" s="147">
        <f>IF('Alle Werte'!BB9="","",'Alle Werte'!BB9)</f>
        <v>14414</v>
      </c>
      <c r="P14" s="147">
        <f>IF('Alle Werte'!BC9="","",'Alle Werte'!BC9)</f>
        <v>15614</v>
      </c>
      <c r="Q14" s="147">
        <f>IF('Alle Werte'!BD9="","",'Alle Werte'!BD9)</f>
        <v>15586</v>
      </c>
      <c r="R14" s="147">
        <f>IF('Alle Werte'!CR9="","",'Alle Werte'!CR9)</f>
        <v>4202</v>
      </c>
      <c r="S14" s="147">
        <f>IF('Alle Werte'!CS9="","",'Alle Werte'!CS9)</f>
        <v>5349</v>
      </c>
      <c r="T14" s="147">
        <f>IF('Alle Werte'!AX9="","",'Alle Werte'!AX9)</f>
        <v>10092</v>
      </c>
      <c r="U14" s="147">
        <f>IF('Alle Werte'!AY9="","",'Alle Werte'!AY9)</f>
        <v>9894</v>
      </c>
      <c r="V14" s="177">
        <f>IF('Alle Werte'!N159="","",'Alle Werte'!N159)</f>
        <v>0.47825959324836731</v>
      </c>
      <c r="W14" s="147">
        <f>IF('Alle Werte'!BG9="","",'Alle Werte'!BG9)</f>
        <v>12327</v>
      </c>
      <c r="X14" s="147">
        <f>IF('Alle Werte'!BH9="","",'Alle Werte'!BH9)</f>
        <v>13879</v>
      </c>
      <c r="Y14" s="147">
        <f>IF('Alle Werte'!BI9="","",'Alle Werte'!BI9)</f>
        <v>10271</v>
      </c>
      <c r="Z14" s="147">
        <f>IF('Alle Werte'!CT9="","",'Alle Werte'!CT9)</f>
        <v>5719</v>
      </c>
      <c r="AA14" s="147">
        <f>IF('Alle Werte'!CU9="","",'Alle Werte'!CU9)</f>
        <v>4771</v>
      </c>
      <c r="AB14" s="147">
        <f>IF('Alle Werte'!BV9="","",'Alle Werte'!BV9)</f>
        <v>1062</v>
      </c>
      <c r="AC14" s="147">
        <f>IF('Alle Werte'!BW9="","",'Alle Werte'!BW9)</f>
        <v>1039</v>
      </c>
      <c r="AD14" s="147">
        <f>IF('Alle Werte'!DC9="","",'Alle Werte'!DC9)</f>
        <v>17124</v>
      </c>
      <c r="AE14" s="147">
        <f>IF('Alle Werte'!DE9="","",'Alle Werte'!DE9)</f>
        <v>884</v>
      </c>
      <c r="AF14" s="147">
        <f>IF('Alle Werte'!DF9="","",'Alle Werte'!DF9)</f>
        <v>847</v>
      </c>
      <c r="AG14" s="147">
        <f>IF('Alle Werte'!DG9="","",'Alle Werte'!DG9)</f>
        <v>875</v>
      </c>
      <c r="AH14" s="147">
        <f>IF('Alle Werte'!DH9="","",'Alle Werte'!DH9)</f>
        <v>1134</v>
      </c>
      <c r="AI14" s="147">
        <f>IF('Alle Werte'!DI9="","",'Alle Werte'!DI9)</f>
        <v>985</v>
      </c>
      <c r="AJ14" s="147">
        <f>IF('Alle Werte'!DJ9="","",'Alle Werte'!DJ9)</f>
        <v>926</v>
      </c>
      <c r="AK14" s="147">
        <f>IF('Alle Werte'!DK9="","",'Alle Werte'!DK9)</f>
        <v>967</v>
      </c>
      <c r="AL14" s="147">
        <f>IF('Alle Werte'!DO9="","",'Alle Werte'!DO9)</f>
        <v>928</v>
      </c>
      <c r="AM14" s="147">
        <f>IF('Alle Werte'!DM9="","",'Alle Werte'!DM9)</f>
        <v>307</v>
      </c>
      <c r="AN14" s="147">
        <f>IF('Alle Werte'!DL9="","",'Alle Werte'!DL9)</f>
        <v>523</v>
      </c>
      <c r="AO14" s="147">
        <f>IF('Alle Werte'!DN9="","",'Alle Werte'!DN9)</f>
        <v>1443</v>
      </c>
      <c r="AP14" s="147">
        <f>IF('Alle Werte'!DP9="","",'Alle Werte'!DP9)</f>
        <v>1485</v>
      </c>
      <c r="AQ14" s="147">
        <f>IF('Alle Werte'!Y9="","",'Alle Werte'!Y9)</f>
        <v>3602</v>
      </c>
      <c r="AR14" s="147">
        <f>IF('Alle Werte'!Z9="","",'Alle Werte'!Z9)</f>
        <v>3638</v>
      </c>
      <c r="AS14" s="148"/>
      <c r="AT14" s="148"/>
      <c r="AU14" s="147">
        <f>IF('Alle Werte'!CV9="","",'Alle Werte'!CV9)</f>
        <v>173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>
        <v>1148170</v>
      </c>
      <c r="BA14" s="148"/>
    </row>
    <row r="15" spans="1:54" s="34" customFormat="1" ht="24.95" customHeight="1">
      <c r="A15" s="146">
        <v>8</v>
      </c>
      <c r="B15" s="147">
        <f>IF('Alle Werte'!E10="","",'Alle Werte'!E10)</f>
        <v>1974</v>
      </c>
      <c r="C15" s="147">
        <f>IF('Alle Werte'!F10="","",'Alle Werte'!F10)</f>
        <v>1228</v>
      </c>
      <c r="D15" s="147">
        <f>IF('Alle Werte'!V10="","",'Alle Werte'!V10)</f>
        <v>0</v>
      </c>
      <c r="E15" s="147">
        <f>IF('Alle Werte'!AF10="","",'Alle Werte'!AF10)</f>
        <v>537</v>
      </c>
      <c r="F15" s="147">
        <f>IF('Alle Werte'!AC10="","",'Alle Werte'!AC10)</f>
        <v>2481</v>
      </c>
      <c r="G15" s="147">
        <f>IF('Alle Werte'!AD10="","",'Alle Werte'!AD10)</f>
        <v>40</v>
      </c>
      <c r="H15" s="147">
        <f>IF('Alle Werte'!S10="","",'Alle Werte'!S10)</f>
        <v>5551</v>
      </c>
      <c r="I15" s="147">
        <f>IF('Alle Werte'!R10="","",'Alle Werte'!R10)</f>
        <v>0</v>
      </c>
      <c r="J15" s="147">
        <f>IF('Alle Werte'!AA10="","",'Alle Werte'!AA10)</f>
        <v>9407</v>
      </c>
      <c r="K15" s="147">
        <f>IF('Alle Werte'!AB10="","",'Alle Werte'!AB10)</f>
        <v>8662</v>
      </c>
      <c r="L15" s="147">
        <f>IF('Alle Werte'!AV10="","",'Alle Werte'!AV10)</f>
        <v>10450</v>
      </c>
      <c r="M15" s="147">
        <f>IF('Alle Werte'!AW10="","",'Alle Werte'!AW10)</f>
        <v>10396</v>
      </c>
      <c r="N15" s="177">
        <f>IF('Alle Werte'!K160="","",'Alle Werte'!K160)</f>
        <v>0.47123768925666809</v>
      </c>
      <c r="O15" s="147">
        <f>IF('Alle Werte'!BB10="","",'Alle Werte'!BB10)</f>
        <v>14431</v>
      </c>
      <c r="P15" s="147">
        <f>IF('Alle Werte'!BC10="","",'Alle Werte'!BC10)</f>
        <v>15634</v>
      </c>
      <c r="Q15" s="147">
        <f>IF('Alle Werte'!BD10="","",'Alle Werte'!BD10)</f>
        <v>15606</v>
      </c>
      <c r="R15" s="147">
        <f>IF('Alle Werte'!CR10="","",'Alle Werte'!CR10)</f>
        <v>4210</v>
      </c>
      <c r="S15" s="147">
        <f>IF('Alle Werte'!CS10="","",'Alle Werte'!CS10)</f>
        <v>5357</v>
      </c>
      <c r="T15" s="147">
        <f>IF('Alle Werte'!AX10="","",'Alle Werte'!AX10)</f>
        <v>10116</v>
      </c>
      <c r="U15" s="147">
        <f>IF('Alle Werte'!AY10="","",'Alle Werte'!AY10)</f>
        <v>9894</v>
      </c>
      <c r="V15" s="177">
        <f>IF('Alle Werte'!N160="","",'Alle Werte'!N160)</f>
        <v>0.4790148138999939</v>
      </c>
      <c r="W15" s="147">
        <f>IF('Alle Werte'!BG10="","",'Alle Werte'!BG10)</f>
        <v>12340</v>
      </c>
      <c r="X15" s="147">
        <f>IF('Alle Werte'!BH10="","",'Alle Werte'!BH10)</f>
        <v>13896</v>
      </c>
      <c r="Y15" s="147">
        <f>IF('Alle Werte'!BI10="","",'Alle Werte'!BI10)</f>
        <v>10271</v>
      </c>
      <c r="Z15" s="147">
        <f>IF('Alle Werte'!CT10="","",'Alle Werte'!CT10)</f>
        <v>5733</v>
      </c>
      <c r="AA15" s="147">
        <f>IF('Alle Werte'!CU10="","",'Alle Werte'!CU10)</f>
        <v>4785</v>
      </c>
      <c r="AB15" s="147">
        <f>IF('Alle Werte'!BV10="","",'Alle Werte'!BV10)</f>
        <v>1067</v>
      </c>
      <c r="AC15" s="147">
        <f>IF('Alle Werte'!BW10="","",'Alle Werte'!BW10)</f>
        <v>1039</v>
      </c>
      <c r="AD15" s="147">
        <f>IF('Alle Werte'!DC10="","",'Alle Werte'!DC10)</f>
        <v>17148</v>
      </c>
      <c r="AE15" s="147">
        <f>IF('Alle Werte'!DE10="","",'Alle Werte'!DE10)</f>
        <v>884</v>
      </c>
      <c r="AF15" s="147">
        <f>IF('Alle Werte'!DF10="","",'Alle Werte'!DF10)</f>
        <v>847</v>
      </c>
      <c r="AG15" s="147">
        <f>IF('Alle Werte'!DG10="","",'Alle Werte'!DG10)</f>
        <v>875</v>
      </c>
      <c r="AH15" s="147">
        <f>IF('Alle Werte'!DH10="","",'Alle Werte'!DH10)</f>
        <v>1134</v>
      </c>
      <c r="AI15" s="147">
        <f>IF('Alle Werte'!DI10="","",'Alle Werte'!DI10)</f>
        <v>985</v>
      </c>
      <c r="AJ15" s="147">
        <f>IF('Alle Werte'!DJ10="","",'Alle Werte'!DJ10)</f>
        <v>926</v>
      </c>
      <c r="AK15" s="147">
        <f>IF('Alle Werte'!DK10="","",'Alle Werte'!DK10)</f>
        <v>967</v>
      </c>
      <c r="AL15" s="147">
        <f>IF('Alle Werte'!DO10="","",'Alle Werte'!DO10)</f>
        <v>928</v>
      </c>
      <c r="AM15" s="147">
        <f>IF('Alle Werte'!DM10="","",'Alle Werte'!DM10)</f>
        <v>307</v>
      </c>
      <c r="AN15" s="147">
        <f>IF('Alle Werte'!DL10="","",'Alle Werte'!DL10)</f>
        <v>523</v>
      </c>
      <c r="AO15" s="147">
        <f>IF('Alle Werte'!DN10="","",'Alle Werte'!DN10)</f>
        <v>1443</v>
      </c>
      <c r="AP15" s="147">
        <f>IF('Alle Werte'!DP10="","",'Alle Werte'!DP10)</f>
        <v>1485</v>
      </c>
      <c r="AQ15" s="147">
        <f>IF('Alle Werte'!Y10="","",'Alle Werte'!Y10)</f>
        <v>3604</v>
      </c>
      <c r="AR15" s="147">
        <f>IF('Alle Werte'!Z10="","",'Alle Werte'!Z10)</f>
        <v>3640</v>
      </c>
      <c r="AS15" s="148"/>
      <c r="AT15" s="148"/>
      <c r="AU15" s="147">
        <f>IF('Alle Werte'!CV10="","",'Alle Werte'!CV10)</f>
        <v>173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>
        <v>1149940</v>
      </c>
      <c r="BA15" s="148"/>
    </row>
    <row r="16" spans="1:54" s="34" customFormat="1" ht="24.95" customHeight="1">
      <c r="A16" s="146">
        <v>9</v>
      </c>
      <c r="B16" s="147">
        <f>IF('Alle Werte'!E11="","",'Alle Werte'!E11)</f>
        <v>1975</v>
      </c>
      <c r="C16" s="147">
        <f>IF('Alle Werte'!F11="","",'Alle Werte'!F11)</f>
        <v>1229</v>
      </c>
      <c r="D16" s="147">
        <f>IF('Alle Werte'!V11="","",'Alle Werte'!V11)</f>
        <v>0</v>
      </c>
      <c r="E16" s="147">
        <f>IF('Alle Werte'!AF11="","",'Alle Werte'!AF11)</f>
        <v>537</v>
      </c>
      <c r="F16" s="147">
        <f>IF('Alle Werte'!AC11="","",'Alle Werte'!AC11)</f>
        <v>2481</v>
      </c>
      <c r="G16" s="147">
        <f>IF('Alle Werte'!AD11="","",'Alle Werte'!AD11)</f>
        <v>40</v>
      </c>
      <c r="H16" s="147">
        <f>IF('Alle Werte'!S11="","",'Alle Werte'!S11)</f>
        <v>5557</v>
      </c>
      <c r="I16" s="147">
        <f>IF('Alle Werte'!R11="","",'Alle Werte'!R11)</f>
        <v>0</v>
      </c>
      <c r="J16" s="147">
        <f>IF('Alle Werte'!AA11="","",'Alle Werte'!AA11)</f>
        <v>9431</v>
      </c>
      <c r="K16" s="147">
        <f>IF('Alle Werte'!AB11="","",'Alle Werte'!AB11)</f>
        <v>8662</v>
      </c>
      <c r="L16" s="147">
        <f>IF('Alle Werte'!AV11="","",'Alle Werte'!AV11)</f>
        <v>10450</v>
      </c>
      <c r="M16" s="147">
        <f>IF('Alle Werte'!AW11="","",'Alle Werte'!AW11)</f>
        <v>10420</v>
      </c>
      <c r="N16" s="177">
        <f>IF('Alle Werte'!K161="","",'Alle Werte'!K161)</f>
        <v>0.47177359461784363</v>
      </c>
      <c r="O16" s="147">
        <f>IF('Alle Werte'!BB11="","",'Alle Werte'!BB11)</f>
        <v>14449</v>
      </c>
      <c r="P16" s="147">
        <f>IF('Alle Werte'!BC11="","",'Alle Werte'!BC11)</f>
        <v>15654</v>
      </c>
      <c r="Q16" s="147">
        <f>IF('Alle Werte'!BD11="","",'Alle Werte'!BD11)</f>
        <v>15626</v>
      </c>
      <c r="R16" s="147">
        <f>IF('Alle Werte'!CR11="","",'Alle Werte'!CR11)</f>
        <v>4218</v>
      </c>
      <c r="S16" s="147">
        <f>IF('Alle Werte'!CS11="","",'Alle Werte'!CS11)</f>
        <v>5365</v>
      </c>
      <c r="T16" s="147">
        <f>IF('Alle Werte'!AX11="","",'Alle Werte'!AX11)</f>
        <v>10140</v>
      </c>
      <c r="U16" s="147">
        <f>IF('Alle Werte'!AY11="","",'Alle Werte'!AY11)</f>
        <v>9894</v>
      </c>
      <c r="V16" s="177">
        <f>IF('Alle Werte'!N161="","",'Alle Werte'!N161)</f>
        <v>0.47947299480438232</v>
      </c>
      <c r="W16" s="147">
        <f>IF('Alle Werte'!BG11="","",'Alle Werte'!BG11)</f>
        <v>12353</v>
      </c>
      <c r="X16" s="147">
        <f>IF('Alle Werte'!BH11="","",'Alle Werte'!BH11)</f>
        <v>13913</v>
      </c>
      <c r="Y16" s="147">
        <f>IF('Alle Werte'!BI11="","",'Alle Werte'!BI11)</f>
        <v>10271</v>
      </c>
      <c r="Z16" s="147">
        <f>IF('Alle Werte'!CT11="","",'Alle Werte'!CT11)</f>
        <v>5747</v>
      </c>
      <c r="AA16" s="147">
        <f>IF('Alle Werte'!CU11="","",'Alle Werte'!CU11)</f>
        <v>4799</v>
      </c>
      <c r="AB16" s="147">
        <f>IF('Alle Werte'!BV11="","",'Alle Werte'!BV11)</f>
        <v>1072</v>
      </c>
      <c r="AC16" s="147">
        <f>IF('Alle Werte'!BW11="","",'Alle Werte'!BW11)</f>
        <v>1039</v>
      </c>
      <c r="AD16" s="147">
        <f>IF('Alle Werte'!DC11="","",'Alle Werte'!DC11)</f>
        <v>17172</v>
      </c>
      <c r="AE16" s="147">
        <f>IF('Alle Werte'!DE11="","",'Alle Werte'!DE11)</f>
        <v>884</v>
      </c>
      <c r="AF16" s="147">
        <f>IF('Alle Werte'!DF11="","",'Alle Werte'!DF11)</f>
        <v>847</v>
      </c>
      <c r="AG16" s="147">
        <f>IF('Alle Werte'!DG11="","",'Alle Werte'!DG11)</f>
        <v>875</v>
      </c>
      <c r="AH16" s="147">
        <f>IF('Alle Werte'!DH11="","",'Alle Werte'!DH11)</f>
        <v>1134</v>
      </c>
      <c r="AI16" s="147">
        <f>IF('Alle Werte'!DI11="","",'Alle Werte'!DI11)</f>
        <v>985</v>
      </c>
      <c r="AJ16" s="147">
        <f>IF('Alle Werte'!DJ11="","",'Alle Werte'!DJ11)</f>
        <v>926</v>
      </c>
      <c r="AK16" s="147">
        <f>IF('Alle Werte'!DK11="","",'Alle Werte'!DK11)</f>
        <v>967</v>
      </c>
      <c r="AL16" s="147">
        <f>IF('Alle Werte'!DO11="","",'Alle Werte'!DO11)</f>
        <v>928</v>
      </c>
      <c r="AM16" s="147">
        <f>IF('Alle Werte'!DM11="","",'Alle Werte'!DM11)</f>
        <v>307</v>
      </c>
      <c r="AN16" s="147">
        <f>IF('Alle Werte'!DL11="","",'Alle Werte'!DL11)</f>
        <v>523</v>
      </c>
      <c r="AO16" s="147">
        <f>IF('Alle Werte'!DN11="","",'Alle Werte'!DN11)</f>
        <v>1443</v>
      </c>
      <c r="AP16" s="147">
        <f>IF('Alle Werte'!DP11="","",'Alle Werte'!DP11)</f>
        <v>1485</v>
      </c>
      <c r="AQ16" s="147">
        <f>IF('Alle Werte'!Y11="","",'Alle Werte'!Y11)</f>
        <v>3606</v>
      </c>
      <c r="AR16" s="147">
        <f>IF('Alle Werte'!Z11="","",'Alle Werte'!Z11)</f>
        <v>3641</v>
      </c>
      <c r="AS16" s="148"/>
      <c r="AT16" s="148"/>
      <c r="AU16" s="147">
        <f>IF('Alle Werte'!CV11="","",'Alle Werte'!CV11)</f>
        <v>173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>
        <v>1151713</v>
      </c>
      <c r="BA16" s="148"/>
    </row>
    <row r="17" spans="1:53" s="34" customFormat="1" ht="24.95" customHeight="1">
      <c r="A17" s="146">
        <v>10</v>
      </c>
      <c r="B17" s="147">
        <f>IF('Alle Werte'!E12="","",'Alle Werte'!E12)</f>
        <v>1975</v>
      </c>
      <c r="C17" s="147">
        <f>IF('Alle Werte'!F12="","",'Alle Werte'!F12)</f>
        <v>1230</v>
      </c>
      <c r="D17" s="147">
        <f>IF('Alle Werte'!V12="","",'Alle Werte'!V12)</f>
        <v>0</v>
      </c>
      <c r="E17" s="147">
        <f>IF('Alle Werte'!AF12="","",'Alle Werte'!AF12)</f>
        <v>549</v>
      </c>
      <c r="F17" s="147">
        <f>IF('Alle Werte'!AC12="","",'Alle Werte'!AC12)</f>
        <v>2490</v>
      </c>
      <c r="G17" s="147">
        <f>IF('Alle Werte'!AD12="","",'Alle Werte'!AD12)</f>
        <v>40</v>
      </c>
      <c r="H17" s="147">
        <f>IF('Alle Werte'!S12="","",'Alle Werte'!S12)</f>
        <v>5568</v>
      </c>
      <c r="I17" s="147">
        <f>IF('Alle Werte'!R12="","",'Alle Werte'!R12)</f>
        <v>0</v>
      </c>
      <c r="J17" s="147">
        <f>IF('Alle Werte'!AA12="","",'Alle Werte'!AA12)</f>
        <v>9455</v>
      </c>
      <c r="K17" s="147">
        <f>IF('Alle Werte'!AB12="","",'Alle Werte'!AB12)</f>
        <v>8662</v>
      </c>
      <c r="L17" s="147">
        <f>IF('Alle Werte'!AV12="","",'Alle Werte'!AV12)</f>
        <v>10454</v>
      </c>
      <c r="M17" s="147">
        <f>IF('Alle Werte'!AW12="","",'Alle Werte'!AW12)</f>
        <v>10440</v>
      </c>
      <c r="N17" s="177">
        <f>IF('Alle Werte'!K162="","",'Alle Werte'!K162)</f>
        <v>0.45212158560752869</v>
      </c>
      <c r="O17" s="147">
        <f>IF('Alle Werte'!BB12="","",'Alle Werte'!BB12)</f>
        <v>14467</v>
      </c>
      <c r="P17" s="147">
        <f>IF('Alle Werte'!BC12="","",'Alle Werte'!BC12)</f>
        <v>15674</v>
      </c>
      <c r="Q17" s="147">
        <f>IF('Alle Werte'!BD12="","",'Alle Werte'!BD12)</f>
        <v>15646</v>
      </c>
      <c r="R17" s="147">
        <f>IF('Alle Werte'!CR12="","",'Alle Werte'!CR12)</f>
        <v>4223</v>
      </c>
      <c r="S17" s="147">
        <f>IF('Alle Werte'!CS12="","",'Alle Werte'!CS12)</f>
        <v>5375</v>
      </c>
      <c r="T17" s="147">
        <f>IF('Alle Werte'!AX12="","",'Alle Werte'!AX12)</f>
        <v>10163</v>
      </c>
      <c r="U17" s="147">
        <f>IF('Alle Werte'!AY12="","",'Alle Werte'!AY12)</f>
        <v>9896</v>
      </c>
      <c r="V17" s="177">
        <f>IF('Alle Werte'!N162="","",'Alle Werte'!N162)</f>
        <v>0.46647420525550842</v>
      </c>
      <c r="W17" s="147">
        <f>IF('Alle Werte'!BG12="","",'Alle Werte'!BG12)</f>
        <v>12365</v>
      </c>
      <c r="X17" s="147">
        <f>IF('Alle Werte'!BH12="","",'Alle Werte'!BH12)</f>
        <v>13930</v>
      </c>
      <c r="Y17" s="147">
        <f>IF('Alle Werte'!BI12="","",'Alle Werte'!BI12)</f>
        <v>10271</v>
      </c>
      <c r="Z17" s="147">
        <f>IF('Alle Werte'!CT12="","",'Alle Werte'!CT12)</f>
        <v>5756</v>
      </c>
      <c r="AA17" s="147">
        <f>IF('Alle Werte'!CU12="","",'Alle Werte'!CU12)</f>
        <v>4807</v>
      </c>
      <c r="AB17" s="147">
        <f>IF('Alle Werte'!BV12="","",'Alle Werte'!BV12)</f>
        <v>1077</v>
      </c>
      <c r="AC17" s="147">
        <f>IF('Alle Werte'!BW12="","",'Alle Werte'!BW12)</f>
        <v>1039</v>
      </c>
      <c r="AD17" s="147">
        <f>IF('Alle Werte'!DC12="","",'Alle Werte'!DC12)</f>
        <v>17196</v>
      </c>
      <c r="AE17" s="147">
        <f>IF('Alle Werte'!DE12="","",'Alle Werte'!DE12)</f>
        <v>884</v>
      </c>
      <c r="AF17" s="147">
        <f>IF('Alle Werte'!DF12="","",'Alle Werte'!DF12)</f>
        <v>847</v>
      </c>
      <c r="AG17" s="147">
        <f>IF('Alle Werte'!DG12="","",'Alle Werte'!DG12)</f>
        <v>875</v>
      </c>
      <c r="AH17" s="147">
        <f>IF('Alle Werte'!DH12="","",'Alle Werte'!DH12)</f>
        <v>1134</v>
      </c>
      <c r="AI17" s="147">
        <f>IF('Alle Werte'!DI12="","",'Alle Werte'!DI12)</f>
        <v>985</v>
      </c>
      <c r="AJ17" s="147">
        <f>IF('Alle Werte'!DJ12="","",'Alle Werte'!DJ12)</f>
        <v>926</v>
      </c>
      <c r="AK17" s="147">
        <f>IF('Alle Werte'!DK12="","",'Alle Werte'!DK12)</f>
        <v>967</v>
      </c>
      <c r="AL17" s="147">
        <f>IF('Alle Werte'!DO12="","",'Alle Werte'!DO12)</f>
        <v>928</v>
      </c>
      <c r="AM17" s="147">
        <f>IF('Alle Werte'!DM12="","",'Alle Werte'!DM12)</f>
        <v>307</v>
      </c>
      <c r="AN17" s="147">
        <f>IF('Alle Werte'!DL12="","",'Alle Werte'!DL12)</f>
        <v>523</v>
      </c>
      <c r="AO17" s="147">
        <f>IF('Alle Werte'!DN12="","",'Alle Werte'!DN12)</f>
        <v>1443</v>
      </c>
      <c r="AP17" s="147">
        <f>IF('Alle Werte'!DP12="","",'Alle Werte'!DP12)</f>
        <v>1485</v>
      </c>
      <c r="AQ17" s="147">
        <f>IF('Alle Werte'!Y12="","",'Alle Werte'!Y12)</f>
        <v>3610</v>
      </c>
      <c r="AR17" s="147">
        <f>IF('Alle Werte'!Z12="","",'Alle Werte'!Z12)</f>
        <v>3646</v>
      </c>
      <c r="AS17" s="148"/>
      <c r="AT17" s="148"/>
      <c r="AU17" s="147">
        <f>IF('Alle Werte'!CV12="","",'Alle Werte'!CV12)</f>
        <v>173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>
        <v>1153477</v>
      </c>
      <c r="BA17" s="148"/>
    </row>
    <row r="18" spans="1:53" s="34" customFormat="1" ht="24.95" customHeight="1">
      <c r="A18" s="146">
        <v>11</v>
      </c>
      <c r="B18" s="147">
        <f>IF('Alle Werte'!E13="","",'Alle Werte'!E13)</f>
        <v>1976</v>
      </c>
      <c r="C18" s="147">
        <f>IF('Alle Werte'!F13="","",'Alle Werte'!F13)</f>
        <v>1230</v>
      </c>
      <c r="D18" s="147">
        <f>IF('Alle Werte'!V13="","",'Alle Werte'!V13)</f>
        <v>0</v>
      </c>
      <c r="E18" s="147">
        <f>IF('Alle Werte'!AF13="","",'Alle Werte'!AF13)</f>
        <v>565</v>
      </c>
      <c r="F18" s="147">
        <f>IF('Alle Werte'!AC13="","",'Alle Werte'!AC13)</f>
        <v>2490</v>
      </c>
      <c r="G18" s="147">
        <f>IF('Alle Werte'!AD13="","",'Alle Werte'!AD13)</f>
        <v>40</v>
      </c>
      <c r="H18" s="147">
        <f>IF('Alle Werte'!S13="","",'Alle Werte'!S13)</f>
        <v>5574</v>
      </c>
      <c r="I18" s="147">
        <f>IF('Alle Werte'!R13="","",'Alle Werte'!R13)</f>
        <v>0</v>
      </c>
      <c r="J18" s="147">
        <f>IF('Alle Werte'!AA13="","",'Alle Werte'!AA13)</f>
        <v>9479</v>
      </c>
      <c r="K18" s="147">
        <f>IF('Alle Werte'!AB13="","",'Alle Werte'!AB13)</f>
        <v>8662</v>
      </c>
      <c r="L18" s="147">
        <f>IF('Alle Werte'!AV13="","",'Alle Werte'!AV13)</f>
        <v>10454</v>
      </c>
      <c r="M18" s="147">
        <f>IF('Alle Werte'!AW13="","",'Alle Werte'!AW13)</f>
        <v>10464</v>
      </c>
      <c r="N18" s="177">
        <f>IF('Alle Werte'!K163="","",'Alle Werte'!K163)</f>
        <v>0.32561838626861572</v>
      </c>
      <c r="O18" s="147">
        <f>IF('Alle Werte'!BB13="","",'Alle Werte'!BB13)</f>
        <v>14484</v>
      </c>
      <c r="P18" s="147">
        <f>IF('Alle Werte'!BC13="","",'Alle Werte'!BC13)</f>
        <v>15694</v>
      </c>
      <c r="Q18" s="147">
        <f>IF('Alle Werte'!BD13="","",'Alle Werte'!BD13)</f>
        <v>15666</v>
      </c>
      <c r="R18" s="147">
        <f>IF('Alle Werte'!CR13="","",'Alle Werte'!CR13)</f>
        <v>4223</v>
      </c>
      <c r="S18" s="147">
        <f>IF('Alle Werte'!CS13="","",'Alle Werte'!CS13)</f>
        <v>5375</v>
      </c>
      <c r="T18" s="147">
        <f>IF('Alle Werte'!AX13="","",'Alle Werte'!AX13)</f>
        <v>10187</v>
      </c>
      <c r="U18" s="147">
        <f>IF('Alle Werte'!AY13="","",'Alle Werte'!AY13)</f>
        <v>9896</v>
      </c>
      <c r="V18" s="177">
        <f>IF('Alle Werte'!N163="","",'Alle Werte'!N163)</f>
        <v>0.45485338568687439</v>
      </c>
      <c r="W18" s="147">
        <f>IF('Alle Werte'!BG13="","",'Alle Werte'!BG13)</f>
        <v>12378</v>
      </c>
      <c r="X18" s="147">
        <f>IF('Alle Werte'!BH13="","",'Alle Werte'!BH13)</f>
        <v>13947</v>
      </c>
      <c r="Y18" s="147">
        <f>IF('Alle Werte'!BI13="","",'Alle Werte'!BI13)</f>
        <v>10271</v>
      </c>
      <c r="Z18" s="147">
        <f>IF('Alle Werte'!CT13="","",'Alle Werte'!CT13)</f>
        <v>5756</v>
      </c>
      <c r="AA18" s="147">
        <f>IF('Alle Werte'!CU13="","",'Alle Werte'!CU13)</f>
        <v>4807</v>
      </c>
      <c r="AB18" s="147">
        <f>IF('Alle Werte'!BV13="","",'Alle Werte'!BV13)</f>
        <v>1082</v>
      </c>
      <c r="AC18" s="147">
        <f>IF('Alle Werte'!BW13="","",'Alle Werte'!BW13)</f>
        <v>1039</v>
      </c>
      <c r="AD18" s="147">
        <f>IF('Alle Werte'!DC13="","",'Alle Werte'!DC13)</f>
        <v>17220</v>
      </c>
      <c r="AE18" s="147">
        <f>IF('Alle Werte'!DE13="","",'Alle Werte'!DE13)</f>
        <v>884</v>
      </c>
      <c r="AF18" s="147">
        <f>IF('Alle Werte'!DF13="","",'Alle Werte'!DF13)</f>
        <v>847</v>
      </c>
      <c r="AG18" s="147">
        <f>IF('Alle Werte'!DG13="","",'Alle Werte'!DG13)</f>
        <v>875</v>
      </c>
      <c r="AH18" s="147">
        <f>IF('Alle Werte'!DH13="","",'Alle Werte'!DH13)</f>
        <v>1134</v>
      </c>
      <c r="AI18" s="147">
        <f>IF('Alle Werte'!DI13="","",'Alle Werte'!DI13)</f>
        <v>985</v>
      </c>
      <c r="AJ18" s="147">
        <f>IF('Alle Werte'!DJ13="","",'Alle Werte'!DJ13)</f>
        <v>926</v>
      </c>
      <c r="AK18" s="147">
        <f>IF('Alle Werte'!DK13="","",'Alle Werte'!DK13)</f>
        <v>967</v>
      </c>
      <c r="AL18" s="147">
        <f>IF('Alle Werte'!DO13="","",'Alle Werte'!DO13)</f>
        <v>928</v>
      </c>
      <c r="AM18" s="147">
        <f>IF('Alle Werte'!DM13="","",'Alle Werte'!DM13)</f>
        <v>307</v>
      </c>
      <c r="AN18" s="147">
        <f>IF('Alle Werte'!DL13="","",'Alle Werte'!DL13)</f>
        <v>523</v>
      </c>
      <c r="AO18" s="147">
        <f>IF('Alle Werte'!DN13="","",'Alle Werte'!DN13)</f>
        <v>1443</v>
      </c>
      <c r="AP18" s="147">
        <f>IF('Alle Werte'!DP13="","",'Alle Werte'!DP13)</f>
        <v>1485</v>
      </c>
      <c r="AQ18" s="147">
        <f>IF('Alle Werte'!Y13="","",'Alle Werte'!Y13)</f>
        <v>3612</v>
      </c>
      <c r="AR18" s="147">
        <f>IF('Alle Werte'!Z13="","",'Alle Werte'!Z13)</f>
        <v>3647</v>
      </c>
      <c r="AS18" s="148"/>
      <c r="AT18" s="148"/>
      <c r="AU18" s="147">
        <f>IF('Alle Werte'!CV13="","",'Alle Werte'!CV13)</f>
        <v>173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>
        <v>1154582</v>
      </c>
      <c r="BA18" s="148"/>
    </row>
    <row r="19" spans="1:53" s="34" customFormat="1" ht="24.95" customHeight="1">
      <c r="A19" s="146">
        <v>12</v>
      </c>
      <c r="B19" s="147">
        <f>IF('Alle Werte'!E14="","",'Alle Werte'!E14)</f>
        <v>1977</v>
      </c>
      <c r="C19" s="147">
        <f>IF('Alle Werte'!F14="","",'Alle Werte'!F14)</f>
        <v>1231</v>
      </c>
      <c r="D19" s="147">
        <f>IF('Alle Werte'!V14="","",'Alle Werte'!V14)</f>
        <v>0</v>
      </c>
      <c r="E19" s="147">
        <f>IF('Alle Werte'!AF14="","",'Alle Werte'!AF14)</f>
        <v>571</v>
      </c>
      <c r="F19" s="147">
        <f>IF('Alle Werte'!AC14="","",'Alle Werte'!AC14)</f>
        <v>2491</v>
      </c>
      <c r="G19" s="147">
        <f>IF('Alle Werte'!AD14="","",'Alle Werte'!AD14)</f>
        <v>40</v>
      </c>
      <c r="H19" s="147">
        <f>IF('Alle Werte'!S14="","",'Alle Werte'!S14)</f>
        <v>5580</v>
      </c>
      <c r="I19" s="147">
        <f>IF('Alle Werte'!R14="","",'Alle Werte'!R14)</f>
        <v>0</v>
      </c>
      <c r="J19" s="147">
        <f>IF('Alle Werte'!AA14="","",'Alle Werte'!AA14)</f>
        <v>9503</v>
      </c>
      <c r="K19" s="147">
        <f>IF('Alle Werte'!AB14="","",'Alle Werte'!AB14)</f>
        <v>8662</v>
      </c>
      <c r="L19" s="147">
        <f>IF('Alle Werte'!AV14="","",'Alle Werte'!AV14)</f>
        <v>10470</v>
      </c>
      <c r="M19" s="147">
        <f>IF('Alle Werte'!AW14="","",'Alle Werte'!AW14)</f>
        <v>10473</v>
      </c>
      <c r="N19" s="177">
        <f>IF('Alle Werte'!K164="","",'Alle Werte'!K164)</f>
        <v>0.37272980809211731</v>
      </c>
      <c r="O19" s="147">
        <f>IF('Alle Werte'!BB14="","",'Alle Werte'!BB14)</f>
        <v>14496</v>
      </c>
      <c r="P19" s="147">
        <f>IF('Alle Werte'!BC14="","",'Alle Werte'!BC14)</f>
        <v>15709</v>
      </c>
      <c r="Q19" s="147">
        <f>IF('Alle Werte'!BD14="","",'Alle Werte'!BD14)</f>
        <v>15681</v>
      </c>
      <c r="R19" s="147">
        <f>IF('Alle Werte'!CR14="","",'Alle Werte'!CR14)</f>
        <v>4223</v>
      </c>
      <c r="S19" s="147">
        <f>IF('Alle Werte'!CS14="","",'Alle Werte'!CS14)</f>
        <v>5375</v>
      </c>
      <c r="T19" s="147">
        <f>IF('Alle Werte'!AX14="","",'Alle Werte'!AX14)</f>
        <v>10211</v>
      </c>
      <c r="U19" s="147">
        <f>IF('Alle Werte'!AY14="","",'Alle Werte'!AY14)</f>
        <v>9896</v>
      </c>
      <c r="V19" s="177">
        <f>IF('Alle Werte'!N164="","",'Alle Werte'!N164)</f>
        <v>0.47019630670547485</v>
      </c>
      <c r="W19" s="147">
        <f>IF('Alle Werte'!BG14="","",'Alle Werte'!BG14)</f>
        <v>12391</v>
      </c>
      <c r="X19" s="147">
        <f>IF('Alle Werte'!BH14="","",'Alle Werte'!BH14)</f>
        <v>13964</v>
      </c>
      <c r="Y19" s="147">
        <f>IF('Alle Werte'!BI14="","",'Alle Werte'!BI14)</f>
        <v>10271</v>
      </c>
      <c r="Z19" s="147">
        <f>IF('Alle Werte'!CT14="","",'Alle Werte'!CT14)</f>
        <v>5756</v>
      </c>
      <c r="AA19" s="147">
        <f>IF('Alle Werte'!CU14="","",'Alle Werte'!CU14)</f>
        <v>4807</v>
      </c>
      <c r="AB19" s="147">
        <f>IF('Alle Werte'!BV14="","",'Alle Werte'!BV14)</f>
        <v>1087</v>
      </c>
      <c r="AC19" s="147">
        <f>IF('Alle Werte'!BW14="","",'Alle Werte'!BW14)</f>
        <v>1039</v>
      </c>
      <c r="AD19" s="147">
        <f>IF('Alle Werte'!DC14="","",'Alle Werte'!DC14)</f>
        <v>17244</v>
      </c>
      <c r="AE19" s="147">
        <f>IF('Alle Werte'!DE14="","",'Alle Werte'!DE14)</f>
        <v>888</v>
      </c>
      <c r="AF19" s="147">
        <f>IF('Alle Werte'!DF14="","",'Alle Werte'!DF14)</f>
        <v>851</v>
      </c>
      <c r="AG19" s="147">
        <f>IF('Alle Werte'!DG14="","",'Alle Werte'!DG14)</f>
        <v>879</v>
      </c>
      <c r="AH19" s="147">
        <f>IF('Alle Werte'!DH14="","",'Alle Werte'!DH14)</f>
        <v>1138</v>
      </c>
      <c r="AI19" s="147">
        <f>IF('Alle Werte'!DI14="","",'Alle Werte'!DI14)</f>
        <v>989</v>
      </c>
      <c r="AJ19" s="147">
        <f>IF('Alle Werte'!DJ14="","",'Alle Werte'!DJ14)</f>
        <v>931</v>
      </c>
      <c r="AK19" s="147">
        <f>IF('Alle Werte'!DK14="","",'Alle Werte'!DK14)</f>
        <v>971</v>
      </c>
      <c r="AL19" s="147">
        <f>IF('Alle Werte'!DO14="","",'Alle Werte'!DO14)</f>
        <v>933</v>
      </c>
      <c r="AM19" s="147">
        <f>IF('Alle Werte'!DM14="","",'Alle Werte'!DM14)</f>
        <v>309</v>
      </c>
      <c r="AN19" s="147">
        <f>IF('Alle Werte'!DL14="","",'Alle Werte'!DL14)</f>
        <v>525</v>
      </c>
      <c r="AO19" s="147">
        <f>IF('Alle Werte'!DN14="","",'Alle Werte'!DN14)</f>
        <v>1448</v>
      </c>
      <c r="AP19" s="147">
        <f>IF('Alle Werte'!DP14="","",'Alle Werte'!DP14)</f>
        <v>1490</v>
      </c>
      <c r="AQ19" s="147">
        <f>IF('Alle Werte'!Y14="","",'Alle Werte'!Y14)</f>
        <v>3614</v>
      </c>
      <c r="AR19" s="147">
        <f>IF('Alle Werte'!Z14="","",'Alle Werte'!Z14)</f>
        <v>3649</v>
      </c>
      <c r="AS19" s="148"/>
      <c r="AT19" s="148"/>
      <c r="AU19" s="147">
        <f>IF('Alle Werte'!CV14="","",'Alle Werte'!CV14)</f>
        <v>173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>
        <v>1155220</v>
      </c>
      <c r="BA19" s="148"/>
    </row>
    <row r="20" spans="1:53" s="34" customFormat="1" ht="24.95" customHeight="1">
      <c r="A20" s="146">
        <v>13</v>
      </c>
      <c r="B20" s="147">
        <f>IF('Alle Werte'!E15="","",'Alle Werte'!E15)</f>
        <v>1981</v>
      </c>
      <c r="C20" s="147">
        <f>IF('Alle Werte'!F15="","",'Alle Werte'!F15)</f>
        <v>1235</v>
      </c>
      <c r="D20" s="147">
        <f>IF('Alle Werte'!V15="","",'Alle Werte'!V15)</f>
        <v>0</v>
      </c>
      <c r="E20" s="147">
        <f>IF('Alle Werte'!AF15="","",'Alle Werte'!AF15)</f>
        <v>572</v>
      </c>
      <c r="F20" s="147">
        <f>IF('Alle Werte'!AC15="","",'Alle Werte'!AC15)</f>
        <v>2493</v>
      </c>
      <c r="G20" s="147">
        <f>IF('Alle Werte'!AD15="","",'Alle Werte'!AD15)</f>
        <v>40</v>
      </c>
      <c r="H20" s="147">
        <f>IF('Alle Werte'!S15="","",'Alle Werte'!S15)</f>
        <v>5589</v>
      </c>
      <c r="I20" s="147">
        <f>IF('Alle Werte'!R15="","",'Alle Werte'!R15)</f>
        <v>0</v>
      </c>
      <c r="J20" s="147">
        <f>IF('Alle Werte'!AA15="","",'Alle Werte'!AA15)</f>
        <v>9527</v>
      </c>
      <c r="K20" s="147">
        <f>IF('Alle Werte'!AB15="","",'Alle Werte'!AB15)</f>
        <v>8662</v>
      </c>
      <c r="L20" s="147">
        <f>IF('Alle Werte'!AV15="","",'Alle Werte'!AV15)</f>
        <v>10491</v>
      </c>
      <c r="M20" s="147">
        <f>IF('Alle Werte'!AW15="","",'Alle Werte'!AW15)</f>
        <v>10474</v>
      </c>
      <c r="N20" s="177">
        <f>IF('Alle Werte'!K165="","",'Alle Werte'!K165)</f>
        <v>0.43954798579216003</v>
      </c>
      <c r="O20" s="147">
        <f>IF('Alle Werte'!BB15="","",'Alle Werte'!BB15)</f>
        <v>14509</v>
      </c>
      <c r="P20" s="147">
        <f>IF('Alle Werte'!BC15="","",'Alle Werte'!BC15)</f>
        <v>15726</v>
      </c>
      <c r="Q20" s="147">
        <f>IF('Alle Werte'!BD15="","",'Alle Werte'!BD15)</f>
        <v>15698</v>
      </c>
      <c r="R20" s="147">
        <f>IF('Alle Werte'!CR15="","",'Alle Werte'!CR15)</f>
        <v>4232</v>
      </c>
      <c r="S20" s="147">
        <f>IF('Alle Werte'!CS15="","",'Alle Werte'!CS15)</f>
        <v>5384</v>
      </c>
      <c r="T20" s="147">
        <f>IF('Alle Werte'!AX15="","",'Alle Werte'!AX15)</f>
        <v>10235</v>
      </c>
      <c r="U20" s="147">
        <f>IF('Alle Werte'!AY15="","",'Alle Werte'!AY15)</f>
        <v>9896</v>
      </c>
      <c r="V20" s="177">
        <f>IF('Alle Werte'!N165="","",'Alle Werte'!N165)</f>
        <v>0.47781890630722046</v>
      </c>
      <c r="W20" s="147">
        <f>IF('Alle Werte'!BG15="","",'Alle Werte'!BG15)</f>
        <v>12404</v>
      </c>
      <c r="X20" s="147">
        <f>IF('Alle Werte'!BH15="","",'Alle Werte'!BH15)</f>
        <v>13981</v>
      </c>
      <c r="Y20" s="147">
        <f>IF('Alle Werte'!BI15="","",'Alle Werte'!BI15)</f>
        <v>10271</v>
      </c>
      <c r="Z20" s="147">
        <f>IF('Alle Werte'!CT15="","",'Alle Werte'!CT15)</f>
        <v>5765</v>
      </c>
      <c r="AA20" s="147">
        <f>IF('Alle Werte'!CU15="","",'Alle Werte'!CU15)</f>
        <v>4816</v>
      </c>
      <c r="AB20" s="147">
        <f>IF('Alle Werte'!BV15="","",'Alle Werte'!BV15)</f>
        <v>1092</v>
      </c>
      <c r="AC20" s="147">
        <f>IF('Alle Werte'!BW15="","",'Alle Werte'!BW15)</f>
        <v>1039</v>
      </c>
      <c r="AD20" s="147">
        <f>IF('Alle Werte'!DC15="","",'Alle Werte'!DC15)</f>
        <v>17268</v>
      </c>
      <c r="AE20" s="147">
        <f>IF('Alle Werte'!DE15="","",'Alle Werte'!DE15)</f>
        <v>892</v>
      </c>
      <c r="AF20" s="147">
        <f>IF('Alle Werte'!DF15="","",'Alle Werte'!DF15)</f>
        <v>855</v>
      </c>
      <c r="AG20" s="147">
        <f>IF('Alle Werte'!DG15="","",'Alle Werte'!DG15)</f>
        <v>883</v>
      </c>
      <c r="AH20" s="147">
        <f>IF('Alle Werte'!DH15="","",'Alle Werte'!DH15)</f>
        <v>1142</v>
      </c>
      <c r="AI20" s="147">
        <f>IF('Alle Werte'!DI15="","",'Alle Werte'!DI15)</f>
        <v>993</v>
      </c>
      <c r="AJ20" s="147">
        <f>IF('Alle Werte'!DJ15="","",'Alle Werte'!DJ15)</f>
        <v>935</v>
      </c>
      <c r="AK20" s="147">
        <f>IF('Alle Werte'!DK15="","",'Alle Werte'!DK15)</f>
        <v>975</v>
      </c>
      <c r="AL20" s="147">
        <f>IF('Alle Werte'!DO15="","",'Alle Werte'!DO15)</f>
        <v>937</v>
      </c>
      <c r="AM20" s="147">
        <f>IF('Alle Werte'!DM15="","",'Alle Werte'!DM15)</f>
        <v>310</v>
      </c>
      <c r="AN20" s="147">
        <f>IF('Alle Werte'!DL15="","",'Alle Werte'!DL15)</f>
        <v>526</v>
      </c>
      <c r="AO20" s="147">
        <f>IF('Alle Werte'!DN15="","",'Alle Werte'!DN15)</f>
        <v>1452</v>
      </c>
      <c r="AP20" s="147">
        <f>IF('Alle Werte'!DP15="","",'Alle Werte'!DP15)</f>
        <v>1494</v>
      </c>
      <c r="AQ20" s="147">
        <f>IF('Alle Werte'!Y15="","",'Alle Werte'!Y15)</f>
        <v>3617</v>
      </c>
      <c r="AR20" s="147">
        <f>IF('Alle Werte'!Z15="","",'Alle Werte'!Z15)</f>
        <v>3653</v>
      </c>
      <c r="AS20" s="148"/>
      <c r="AT20" s="148"/>
      <c r="AU20" s="147">
        <f>IF('Alle Werte'!CV15="","",'Alle Werte'!CV15)</f>
        <v>173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>
        <v>1156724</v>
      </c>
      <c r="BA20" s="148"/>
    </row>
    <row r="21" spans="1:53" s="34" customFormat="1" ht="24.95" customHeight="1">
      <c r="A21" s="146">
        <v>14</v>
      </c>
      <c r="B21" s="147">
        <f>IF('Alle Werte'!E16="","",'Alle Werte'!E16)</f>
        <v>1987</v>
      </c>
      <c r="C21" s="147">
        <f>IF('Alle Werte'!F16="","",'Alle Werte'!F16)</f>
        <v>1238</v>
      </c>
      <c r="D21" s="147">
        <f>IF('Alle Werte'!V16="","",'Alle Werte'!V16)</f>
        <v>0</v>
      </c>
      <c r="E21" s="147">
        <f>IF('Alle Werte'!AF16="","",'Alle Werte'!AF16)</f>
        <v>577</v>
      </c>
      <c r="F21" s="147">
        <f>IF('Alle Werte'!AC16="","",'Alle Werte'!AC16)</f>
        <v>2496</v>
      </c>
      <c r="G21" s="147">
        <f>IF('Alle Werte'!AD16="","",'Alle Werte'!AD16)</f>
        <v>40</v>
      </c>
      <c r="H21" s="147">
        <f>IF('Alle Werte'!S16="","",'Alle Werte'!S16)</f>
        <v>5595</v>
      </c>
      <c r="I21" s="147">
        <f>IF('Alle Werte'!R16="","",'Alle Werte'!R16)</f>
        <v>0</v>
      </c>
      <c r="J21" s="147">
        <f>IF('Alle Werte'!AA16="","",'Alle Werte'!AA16)</f>
        <v>9551</v>
      </c>
      <c r="K21" s="147">
        <f>IF('Alle Werte'!AB16="","",'Alle Werte'!AB16)</f>
        <v>8662</v>
      </c>
      <c r="L21" s="147">
        <f>IF('Alle Werte'!AV16="","",'Alle Werte'!AV16)</f>
        <v>10515</v>
      </c>
      <c r="M21" s="147">
        <f>IF('Alle Werte'!AW16="","",'Alle Werte'!AW16)</f>
        <v>10474</v>
      </c>
      <c r="N21" s="177">
        <f>IF('Alle Werte'!K166="","",'Alle Werte'!K166)</f>
        <v>0.46364718675613403</v>
      </c>
      <c r="O21" s="147">
        <f>IF('Alle Werte'!BB16="","",'Alle Werte'!BB16)</f>
        <v>14521</v>
      </c>
      <c r="P21" s="147">
        <f>IF('Alle Werte'!BC16="","",'Alle Werte'!BC16)</f>
        <v>15742</v>
      </c>
      <c r="Q21" s="147">
        <f>IF('Alle Werte'!BD16="","",'Alle Werte'!BD16)</f>
        <v>15715</v>
      </c>
      <c r="R21" s="147">
        <f>IF('Alle Werte'!CR16="","",'Alle Werte'!CR16)</f>
        <v>4247</v>
      </c>
      <c r="S21" s="147">
        <f>IF('Alle Werte'!CS16="","",'Alle Werte'!CS16)</f>
        <v>5399</v>
      </c>
      <c r="T21" s="147">
        <f>IF('Alle Werte'!AX16="","",'Alle Werte'!AX16)</f>
        <v>10259</v>
      </c>
      <c r="U21" s="147">
        <f>IF('Alle Werte'!AY16="","",'Alle Werte'!AY16)</f>
        <v>9896</v>
      </c>
      <c r="V21" s="177">
        <f>IF('Alle Werte'!N166="","",'Alle Werte'!N166)</f>
        <v>0.47546789050102234</v>
      </c>
      <c r="W21" s="147">
        <f>IF('Alle Werte'!BG16="","",'Alle Werte'!BG16)</f>
        <v>12419</v>
      </c>
      <c r="X21" s="147">
        <f>IF('Alle Werte'!BH16="","",'Alle Werte'!BH16)</f>
        <v>14000</v>
      </c>
      <c r="Y21" s="147">
        <f>IF('Alle Werte'!BI16="","",'Alle Werte'!BI16)</f>
        <v>10271</v>
      </c>
      <c r="Z21" s="147">
        <f>IF('Alle Werte'!CT16="","",'Alle Werte'!CT16)</f>
        <v>5775</v>
      </c>
      <c r="AA21" s="147">
        <f>IF('Alle Werte'!CU16="","",'Alle Werte'!CU16)</f>
        <v>4826</v>
      </c>
      <c r="AB21" s="147">
        <f>IF('Alle Werte'!BV16="","",'Alle Werte'!BV16)</f>
        <v>1097</v>
      </c>
      <c r="AC21" s="147">
        <f>IF('Alle Werte'!BW16="","",'Alle Werte'!BW16)</f>
        <v>1039</v>
      </c>
      <c r="AD21" s="147">
        <f>IF('Alle Werte'!DC16="","",'Alle Werte'!DC16)</f>
        <v>17292</v>
      </c>
      <c r="AE21" s="147">
        <f>IF('Alle Werte'!DE16="","",'Alle Werte'!DE16)</f>
        <v>892</v>
      </c>
      <c r="AF21" s="147">
        <f>IF('Alle Werte'!DF16="","",'Alle Werte'!DF16)</f>
        <v>855</v>
      </c>
      <c r="AG21" s="147">
        <f>IF('Alle Werte'!DG16="","",'Alle Werte'!DG16)</f>
        <v>883</v>
      </c>
      <c r="AH21" s="147">
        <f>IF('Alle Werte'!DH16="","",'Alle Werte'!DH16)</f>
        <v>1142</v>
      </c>
      <c r="AI21" s="147">
        <f>IF('Alle Werte'!DI16="","",'Alle Werte'!DI16)</f>
        <v>993</v>
      </c>
      <c r="AJ21" s="147">
        <f>IF('Alle Werte'!DJ16="","",'Alle Werte'!DJ16)</f>
        <v>935</v>
      </c>
      <c r="AK21" s="147">
        <f>IF('Alle Werte'!DK16="","",'Alle Werte'!DK16)</f>
        <v>975</v>
      </c>
      <c r="AL21" s="147">
        <f>IF('Alle Werte'!DO16="","",'Alle Werte'!DO16)</f>
        <v>937</v>
      </c>
      <c r="AM21" s="147">
        <f>IF('Alle Werte'!DM16="","",'Alle Werte'!DM16)</f>
        <v>310</v>
      </c>
      <c r="AN21" s="147">
        <f>IF('Alle Werte'!DL16="","",'Alle Werte'!DL16)</f>
        <v>526</v>
      </c>
      <c r="AO21" s="147">
        <f>IF('Alle Werte'!DN16="","",'Alle Werte'!DN16)</f>
        <v>1452</v>
      </c>
      <c r="AP21" s="147">
        <f>IF('Alle Werte'!DP16="","",'Alle Werte'!DP16)</f>
        <v>1494</v>
      </c>
      <c r="AQ21" s="147">
        <f>IF('Alle Werte'!Y16="","",'Alle Werte'!Y16)</f>
        <v>3619</v>
      </c>
      <c r="AR21" s="147">
        <f>IF('Alle Werte'!Z16="","",'Alle Werte'!Z16)</f>
        <v>3655</v>
      </c>
      <c r="AS21" s="148"/>
      <c r="AT21" s="148"/>
      <c r="AU21" s="147">
        <f>IF('Alle Werte'!CV16="","",'Alle Werte'!CV16)</f>
        <v>173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>
        <v>1158375</v>
      </c>
      <c r="BA21" s="148"/>
    </row>
    <row r="22" spans="1:53" s="34" customFormat="1" ht="24.95" customHeight="1">
      <c r="A22" s="146">
        <v>15</v>
      </c>
      <c r="B22" s="147">
        <f>IF('Alle Werte'!E17="","",'Alle Werte'!E17)</f>
        <v>1988</v>
      </c>
      <c r="C22" s="147">
        <f>IF('Alle Werte'!F17="","",'Alle Werte'!F17)</f>
        <v>1239</v>
      </c>
      <c r="D22" s="147">
        <f>IF('Alle Werte'!V17="","",'Alle Werte'!V17)</f>
        <v>0</v>
      </c>
      <c r="E22" s="147">
        <f>IF('Alle Werte'!AF17="","",'Alle Werte'!AF17)</f>
        <v>579</v>
      </c>
      <c r="F22" s="147">
        <f>IF('Alle Werte'!AC17="","",'Alle Werte'!AC17)</f>
        <v>2507</v>
      </c>
      <c r="G22" s="147">
        <f>IF('Alle Werte'!AD17="","",'Alle Werte'!AD17)</f>
        <v>40</v>
      </c>
      <c r="H22" s="147">
        <f>IF('Alle Werte'!S17="","",'Alle Werte'!S17)</f>
        <v>5600</v>
      </c>
      <c r="I22" s="147">
        <f>IF('Alle Werte'!R17="","",'Alle Werte'!R17)</f>
        <v>0</v>
      </c>
      <c r="J22" s="147">
        <f>IF('Alle Werte'!AA17="","",'Alle Werte'!AA17)</f>
        <v>9575</v>
      </c>
      <c r="K22" s="147">
        <f>IF('Alle Werte'!AB17="","",'Alle Werte'!AB17)</f>
        <v>8662</v>
      </c>
      <c r="L22" s="147">
        <f>IF('Alle Werte'!AV17="","",'Alle Werte'!AV17)</f>
        <v>10539</v>
      </c>
      <c r="M22" s="147">
        <f>IF('Alle Werte'!AW17="","",'Alle Werte'!AW17)</f>
        <v>10474</v>
      </c>
      <c r="N22" s="177">
        <f>IF('Alle Werte'!K167="","",'Alle Werte'!K167)</f>
        <v>0.46398168802261353</v>
      </c>
      <c r="O22" s="147">
        <f>IF('Alle Werte'!BB17="","",'Alle Werte'!BB17)</f>
        <v>14534</v>
      </c>
      <c r="P22" s="147">
        <f>IF('Alle Werte'!BC17="","",'Alle Werte'!BC17)</f>
        <v>15759</v>
      </c>
      <c r="Q22" s="147">
        <f>IF('Alle Werte'!BD17="","",'Alle Werte'!BD17)</f>
        <v>15732</v>
      </c>
      <c r="R22" s="147">
        <f>IF('Alle Werte'!CR17="","",'Alle Werte'!CR17)</f>
        <v>4261</v>
      </c>
      <c r="S22" s="147">
        <f>IF('Alle Werte'!CS17="","",'Alle Werte'!CS17)</f>
        <v>5413</v>
      </c>
      <c r="T22" s="147">
        <f>IF('Alle Werte'!AX17="","",'Alle Werte'!AX17)</f>
        <v>10283</v>
      </c>
      <c r="U22" s="147">
        <f>IF('Alle Werte'!AY17="","",'Alle Werte'!AY17)</f>
        <v>9896</v>
      </c>
      <c r="V22" s="177">
        <f>IF('Alle Werte'!N167="","",'Alle Werte'!N167)</f>
        <v>0.47402390837669373</v>
      </c>
      <c r="W22" s="147">
        <f>IF('Alle Werte'!BG17="","",'Alle Werte'!BG17)</f>
        <v>12437</v>
      </c>
      <c r="X22" s="147">
        <f>IF('Alle Werte'!BH17="","",'Alle Werte'!BH17)</f>
        <v>14020</v>
      </c>
      <c r="Y22" s="147">
        <f>IF('Alle Werte'!BI17="","",'Alle Werte'!BI17)</f>
        <v>10271</v>
      </c>
      <c r="Z22" s="147">
        <f>IF('Alle Werte'!CT17="","",'Alle Werte'!CT17)</f>
        <v>5783</v>
      </c>
      <c r="AA22" s="147">
        <f>IF('Alle Werte'!CU17="","",'Alle Werte'!CU17)</f>
        <v>4834</v>
      </c>
      <c r="AB22" s="147">
        <f>IF('Alle Werte'!BV17="","",'Alle Werte'!BV17)</f>
        <v>1100</v>
      </c>
      <c r="AC22" s="147">
        <f>IF('Alle Werte'!BW17="","",'Alle Werte'!BW17)</f>
        <v>1039</v>
      </c>
      <c r="AD22" s="147">
        <f>IF('Alle Werte'!DC17="","",'Alle Werte'!DC17)</f>
        <v>17316</v>
      </c>
      <c r="AE22" s="147">
        <f>IF('Alle Werte'!DE17="","",'Alle Werte'!DE17)</f>
        <v>892</v>
      </c>
      <c r="AF22" s="147">
        <f>IF('Alle Werte'!DF17="","",'Alle Werte'!DF17)</f>
        <v>855</v>
      </c>
      <c r="AG22" s="147">
        <f>IF('Alle Werte'!DG17="","",'Alle Werte'!DG17)</f>
        <v>883</v>
      </c>
      <c r="AH22" s="147">
        <f>IF('Alle Werte'!DH17="","",'Alle Werte'!DH17)</f>
        <v>1142</v>
      </c>
      <c r="AI22" s="147">
        <f>IF('Alle Werte'!DI17="","",'Alle Werte'!DI17)</f>
        <v>993</v>
      </c>
      <c r="AJ22" s="147">
        <f>IF('Alle Werte'!DJ17="","",'Alle Werte'!DJ17)</f>
        <v>935</v>
      </c>
      <c r="AK22" s="147">
        <f>IF('Alle Werte'!DK17="","",'Alle Werte'!DK17)</f>
        <v>975</v>
      </c>
      <c r="AL22" s="147">
        <f>IF('Alle Werte'!DO17="","",'Alle Werte'!DO17)</f>
        <v>937</v>
      </c>
      <c r="AM22" s="147">
        <f>IF('Alle Werte'!DM17="","",'Alle Werte'!DM17)</f>
        <v>310</v>
      </c>
      <c r="AN22" s="147">
        <f>IF('Alle Werte'!DL17="","",'Alle Werte'!DL17)</f>
        <v>526</v>
      </c>
      <c r="AO22" s="147">
        <f>IF('Alle Werte'!DN17="","",'Alle Werte'!DN17)</f>
        <v>1452</v>
      </c>
      <c r="AP22" s="147">
        <f>IF('Alle Werte'!DP17="","",'Alle Werte'!DP17)</f>
        <v>1494</v>
      </c>
      <c r="AQ22" s="147">
        <f>IF('Alle Werte'!Y17="","",'Alle Werte'!Y17)</f>
        <v>3620</v>
      </c>
      <c r="AR22" s="147">
        <f>IF('Alle Werte'!Z17="","",'Alle Werte'!Z17)</f>
        <v>3656</v>
      </c>
      <c r="AS22" s="148"/>
      <c r="AT22" s="148"/>
      <c r="AU22" s="147">
        <f>IF('Alle Werte'!CV17="","",'Alle Werte'!CV17)</f>
        <v>173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>
        <v>1159938</v>
      </c>
      <c r="BA22" s="148"/>
    </row>
    <row r="23" spans="1:53" s="34" customFormat="1" ht="24.95" customHeight="1">
      <c r="A23" s="146">
        <v>16</v>
      </c>
      <c r="B23" s="147">
        <f>IF('Alle Werte'!E18="","",'Alle Werte'!E18)</f>
        <v>1991</v>
      </c>
      <c r="C23" s="147">
        <f>IF('Alle Werte'!F18="","",'Alle Werte'!F18)</f>
        <v>1241</v>
      </c>
      <c r="D23" s="147">
        <f>IF('Alle Werte'!V18="","",'Alle Werte'!V18)</f>
        <v>0</v>
      </c>
      <c r="E23" s="147">
        <f>IF('Alle Werte'!AF18="","",'Alle Werte'!AF18)</f>
        <v>580</v>
      </c>
      <c r="F23" s="147">
        <f>IF('Alle Werte'!AC18="","",'Alle Werte'!AC18)</f>
        <v>2507</v>
      </c>
      <c r="G23" s="147">
        <f>IF('Alle Werte'!AD18="","",'Alle Werte'!AD18)</f>
        <v>40</v>
      </c>
      <c r="H23" s="147">
        <f>IF('Alle Werte'!S18="","",'Alle Werte'!S18)</f>
        <v>5603</v>
      </c>
      <c r="I23" s="147">
        <f>IF('Alle Werte'!R18="","",'Alle Werte'!R18)</f>
        <v>0</v>
      </c>
      <c r="J23" s="147">
        <f>IF('Alle Werte'!AA18="","",'Alle Werte'!AA18)</f>
        <v>9596</v>
      </c>
      <c r="K23" s="147">
        <f>IF('Alle Werte'!AB18="","",'Alle Werte'!AB18)</f>
        <v>8662</v>
      </c>
      <c r="L23" s="147">
        <f>IF('Alle Werte'!AV18="","",'Alle Werte'!AV18)</f>
        <v>10560</v>
      </c>
      <c r="M23" s="147">
        <f>IF('Alle Werte'!AW18="","",'Alle Werte'!AW18)</f>
        <v>10474</v>
      </c>
      <c r="N23" s="177">
        <f>IF('Alle Werte'!K168="","",'Alle Werte'!K168)</f>
        <v>0.4621284008026123</v>
      </c>
      <c r="O23" s="147">
        <f>IF('Alle Werte'!BB18="","",'Alle Werte'!BB18)</f>
        <v>14547</v>
      </c>
      <c r="P23" s="147">
        <f>IF('Alle Werte'!BC18="","",'Alle Werte'!BC18)</f>
        <v>15776</v>
      </c>
      <c r="Q23" s="147">
        <f>IF('Alle Werte'!BD18="","",'Alle Werte'!BD18)</f>
        <v>15749</v>
      </c>
      <c r="R23" s="147">
        <f>IF('Alle Werte'!CR18="","",'Alle Werte'!CR18)</f>
        <v>4273</v>
      </c>
      <c r="S23" s="147">
        <f>IF('Alle Werte'!CS18="","",'Alle Werte'!CS18)</f>
        <v>5425</v>
      </c>
      <c r="T23" s="147">
        <f>IF('Alle Werte'!AX18="","",'Alle Werte'!AX18)</f>
        <v>10304</v>
      </c>
      <c r="U23" s="147">
        <f>IF('Alle Werte'!AY18="","",'Alle Werte'!AY18)</f>
        <v>9896</v>
      </c>
      <c r="V23" s="177">
        <f>IF('Alle Werte'!N168="","",'Alle Werte'!N168)</f>
        <v>0.4712308943271637</v>
      </c>
      <c r="W23" s="147">
        <f>IF('Alle Werte'!BG18="","",'Alle Werte'!BG18)</f>
        <v>12453</v>
      </c>
      <c r="X23" s="147">
        <f>IF('Alle Werte'!BH18="","",'Alle Werte'!BH18)</f>
        <v>14038</v>
      </c>
      <c r="Y23" s="147">
        <f>IF('Alle Werte'!BI18="","",'Alle Werte'!BI18)</f>
        <v>10271</v>
      </c>
      <c r="Z23" s="147">
        <f>IF('Alle Werte'!CT18="","",'Alle Werte'!CT18)</f>
        <v>5790</v>
      </c>
      <c r="AA23" s="147">
        <f>IF('Alle Werte'!CU18="","",'Alle Werte'!CU18)</f>
        <v>4841</v>
      </c>
      <c r="AB23" s="147">
        <f>IF('Alle Werte'!BV18="","",'Alle Werte'!BV18)</f>
        <v>1101</v>
      </c>
      <c r="AC23" s="147">
        <f>IF('Alle Werte'!BW18="","",'Alle Werte'!BW18)</f>
        <v>1039</v>
      </c>
      <c r="AD23" s="147">
        <f>IF('Alle Werte'!DC18="","",'Alle Werte'!DC18)</f>
        <v>17337</v>
      </c>
      <c r="AE23" s="147">
        <f>IF('Alle Werte'!DE18="","",'Alle Werte'!DE18)</f>
        <v>892</v>
      </c>
      <c r="AF23" s="147">
        <f>IF('Alle Werte'!DF18="","",'Alle Werte'!DF18)</f>
        <v>855</v>
      </c>
      <c r="AG23" s="147">
        <f>IF('Alle Werte'!DG18="","",'Alle Werte'!DG18)</f>
        <v>883</v>
      </c>
      <c r="AH23" s="147">
        <f>IF('Alle Werte'!DH18="","",'Alle Werte'!DH18)</f>
        <v>1142</v>
      </c>
      <c r="AI23" s="147">
        <f>IF('Alle Werte'!DI18="","",'Alle Werte'!DI18)</f>
        <v>993</v>
      </c>
      <c r="AJ23" s="147">
        <f>IF('Alle Werte'!DJ18="","",'Alle Werte'!DJ18)</f>
        <v>935</v>
      </c>
      <c r="AK23" s="147">
        <f>IF('Alle Werte'!DK18="","",'Alle Werte'!DK18)</f>
        <v>975</v>
      </c>
      <c r="AL23" s="147">
        <f>IF('Alle Werte'!DO18="","",'Alle Werte'!DO18)</f>
        <v>937</v>
      </c>
      <c r="AM23" s="147">
        <f>IF('Alle Werte'!DM18="","",'Alle Werte'!DM18)</f>
        <v>310</v>
      </c>
      <c r="AN23" s="147">
        <f>IF('Alle Werte'!DL18="","",'Alle Werte'!DL18)</f>
        <v>526</v>
      </c>
      <c r="AO23" s="147">
        <f>IF('Alle Werte'!DN18="","",'Alle Werte'!DN18)</f>
        <v>1452</v>
      </c>
      <c r="AP23" s="147">
        <f>IF('Alle Werte'!DP18="","",'Alle Werte'!DP18)</f>
        <v>1494</v>
      </c>
      <c r="AQ23" s="147">
        <f>IF('Alle Werte'!Y18="","",'Alle Werte'!Y18)</f>
        <v>3622</v>
      </c>
      <c r="AR23" s="147">
        <f>IF('Alle Werte'!Z18="","",'Alle Werte'!Z18)</f>
        <v>3658</v>
      </c>
      <c r="AS23" s="148"/>
      <c r="AT23" s="148"/>
      <c r="AU23" s="147">
        <f>IF('Alle Werte'!CV18="","",'Alle Werte'!CV18)</f>
        <v>173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>
        <v>1161540</v>
      </c>
      <c r="BA23" s="148"/>
    </row>
    <row r="24" spans="1:53" s="34" customFormat="1" ht="24.95" customHeight="1">
      <c r="A24" s="146">
        <v>17</v>
      </c>
      <c r="B24" s="147">
        <f>IF('Alle Werte'!E19="","",'Alle Werte'!E19)</f>
        <v>1993</v>
      </c>
      <c r="C24" s="147">
        <f>IF('Alle Werte'!F19="","",'Alle Werte'!F19)</f>
        <v>1243</v>
      </c>
      <c r="D24" s="147">
        <f>IF('Alle Werte'!V19="","",'Alle Werte'!V19)</f>
        <v>0</v>
      </c>
      <c r="E24" s="147">
        <f>IF('Alle Werte'!AF19="","",'Alle Werte'!AF19)</f>
        <v>581</v>
      </c>
      <c r="F24" s="147">
        <f>IF('Alle Werte'!AC19="","",'Alle Werte'!AC19)</f>
        <v>2508</v>
      </c>
      <c r="G24" s="147">
        <f>IF('Alle Werte'!AD19="","",'Alle Werte'!AD19)</f>
        <v>40</v>
      </c>
      <c r="H24" s="147">
        <f>IF('Alle Werte'!S19="","",'Alle Werte'!S19)</f>
        <v>5609</v>
      </c>
      <c r="I24" s="147">
        <f>IF('Alle Werte'!R19="","",'Alle Werte'!R19)</f>
        <v>0</v>
      </c>
      <c r="J24" s="147">
        <f>IF('Alle Werte'!AA19="","",'Alle Werte'!AA19)</f>
        <v>9620</v>
      </c>
      <c r="K24" s="147">
        <f>IF('Alle Werte'!AB19="","",'Alle Werte'!AB19)</f>
        <v>8662</v>
      </c>
      <c r="L24" s="147">
        <f>IF('Alle Werte'!AV19="","",'Alle Werte'!AV19)</f>
        <v>10584</v>
      </c>
      <c r="M24" s="147">
        <f>IF('Alle Werte'!AW19="","",'Alle Werte'!AW19)</f>
        <v>10474</v>
      </c>
      <c r="N24" s="177">
        <f>IF('Alle Werte'!K169="","",'Alle Werte'!K169)</f>
        <v>0.45486289262771606</v>
      </c>
      <c r="O24" s="147">
        <f>IF('Alle Werte'!BB19="","",'Alle Werte'!BB19)</f>
        <v>14559</v>
      </c>
      <c r="P24" s="147">
        <f>IF('Alle Werte'!BC19="","",'Alle Werte'!BC19)</f>
        <v>15793</v>
      </c>
      <c r="Q24" s="147">
        <f>IF('Alle Werte'!BD19="","",'Alle Werte'!BD19)</f>
        <v>15765</v>
      </c>
      <c r="R24" s="147">
        <f>IF('Alle Werte'!CR19="","",'Alle Werte'!CR19)</f>
        <v>4288</v>
      </c>
      <c r="S24" s="147">
        <f>IF('Alle Werte'!CS19="","",'Alle Werte'!CS19)</f>
        <v>5440</v>
      </c>
      <c r="T24" s="147">
        <f>IF('Alle Werte'!AX19="","",'Alle Werte'!AX19)</f>
        <v>10328</v>
      </c>
      <c r="U24" s="147">
        <f>IF('Alle Werte'!AY19="","",'Alle Werte'!AY19)</f>
        <v>9896</v>
      </c>
      <c r="V24" s="177">
        <f>IF('Alle Werte'!N169="","",'Alle Werte'!N169)</f>
        <v>0.46788349747657776</v>
      </c>
      <c r="W24" s="147">
        <f>IF('Alle Werte'!BG19="","",'Alle Werte'!BG19)</f>
        <v>12466</v>
      </c>
      <c r="X24" s="147">
        <f>IF('Alle Werte'!BH19="","",'Alle Werte'!BH19)</f>
        <v>14053</v>
      </c>
      <c r="Y24" s="147">
        <f>IF('Alle Werte'!BI19="","",'Alle Werte'!BI19)</f>
        <v>10271</v>
      </c>
      <c r="Z24" s="147">
        <f>IF('Alle Werte'!CT19="","",'Alle Werte'!CT19)</f>
        <v>5795</v>
      </c>
      <c r="AA24" s="147">
        <f>IF('Alle Werte'!CU19="","",'Alle Werte'!CU19)</f>
        <v>4846</v>
      </c>
      <c r="AB24" s="147">
        <f>IF('Alle Werte'!BV19="","",'Alle Werte'!BV19)</f>
        <v>1104</v>
      </c>
      <c r="AC24" s="147">
        <f>IF('Alle Werte'!BW19="","",'Alle Werte'!BW19)</f>
        <v>1039</v>
      </c>
      <c r="AD24" s="147">
        <f>IF('Alle Werte'!DC19="","",'Alle Werte'!DC19)</f>
        <v>17361</v>
      </c>
      <c r="AE24" s="147">
        <f>IF('Alle Werte'!DE19="","",'Alle Werte'!DE19)</f>
        <v>896</v>
      </c>
      <c r="AF24" s="147">
        <f>IF('Alle Werte'!DF19="","",'Alle Werte'!DF19)</f>
        <v>860</v>
      </c>
      <c r="AG24" s="147">
        <f>IF('Alle Werte'!DG19="","",'Alle Werte'!DG19)</f>
        <v>887</v>
      </c>
      <c r="AH24" s="147">
        <f>IF('Alle Werte'!DH19="","",'Alle Werte'!DH19)</f>
        <v>1147</v>
      </c>
      <c r="AI24" s="147">
        <f>IF('Alle Werte'!DI19="","",'Alle Werte'!DI19)</f>
        <v>998</v>
      </c>
      <c r="AJ24" s="147">
        <f>IF('Alle Werte'!DJ19="","",'Alle Werte'!DJ19)</f>
        <v>940</v>
      </c>
      <c r="AK24" s="147">
        <f>IF('Alle Werte'!DK19="","",'Alle Werte'!DK19)</f>
        <v>980</v>
      </c>
      <c r="AL24" s="147">
        <f>IF('Alle Werte'!DO19="","",'Alle Werte'!DO19)</f>
        <v>942</v>
      </c>
      <c r="AM24" s="147">
        <f>IF('Alle Werte'!DM19="","",'Alle Werte'!DM19)</f>
        <v>313</v>
      </c>
      <c r="AN24" s="147">
        <f>IF('Alle Werte'!DL19="","",'Alle Werte'!DL19)</f>
        <v>528</v>
      </c>
      <c r="AO24" s="147">
        <f>IF('Alle Werte'!DN19="","",'Alle Werte'!DN19)</f>
        <v>1457</v>
      </c>
      <c r="AP24" s="147">
        <f>IF('Alle Werte'!DP19="","",'Alle Werte'!DP19)</f>
        <v>1500</v>
      </c>
      <c r="AQ24" s="147">
        <f>IF('Alle Werte'!Y19="","",'Alle Werte'!Y19)</f>
        <v>3625</v>
      </c>
      <c r="AR24" s="147">
        <f>IF('Alle Werte'!Z19="","",'Alle Werte'!Z19)</f>
        <v>3660</v>
      </c>
      <c r="AS24" s="148"/>
      <c r="AT24" s="148"/>
      <c r="AU24" s="147">
        <f>IF('Alle Werte'!CV19="","",'Alle Werte'!CV19)</f>
        <v>173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>
        <v>1162805</v>
      </c>
      <c r="BA24" s="148"/>
    </row>
    <row r="25" spans="1:53" s="34" customFormat="1" ht="24.95" customHeight="1">
      <c r="A25" s="146">
        <v>18</v>
      </c>
      <c r="B25" s="147">
        <f>IF('Alle Werte'!E20="","",'Alle Werte'!E20)</f>
        <v>1995</v>
      </c>
      <c r="C25" s="147">
        <f>IF('Alle Werte'!F20="","",'Alle Werte'!F20)</f>
        <v>1244</v>
      </c>
      <c r="D25" s="147">
        <f>IF('Alle Werte'!V20="","",'Alle Werte'!V20)</f>
        <v>0</v>
      </c>
      <c r="E25" s="147">
        <f>IF('Alle Werte'!AF20="","",'Alle Werte'!AF20)</f>
        <v>581</v>
      </c>
      <c r="F25" s="147">
        <f>IF('Alle Werte'!AC20="","",'Alle Werte'!AC20)</f>
        <v>2508</v>
      </c>
      <c r="G25" s="147">
        <f>IF('Alle Werte'!AD20="","",'Alle Werte'!AD20)</f>
        <v>40</v>
      </c>
      <c r="H25" s="147">
        <f>IF('Alle Werte'!S20="","",'Alle Werte'!S20)</f>
        <v>5613</v>
      </c>
      <c r="I25" s="147">
        <f>IF('Alle Werte'!R20="","",'Alle Werte'!R20)</f>
        <v>0</v>
      </c>
      <c r="J25" s="147">
        <f>IF('Alle Werte'!AA20="","",'Alle Werte'!AA20)</f>
        <v>9644</v>
      </c>
      <c r="K25" s="147">
        <f>IF('Alle Werte'!AB20="","",'Alle Werte'!AB20)</f>
        <v>8662</v>
      </c>
      <c r="L25" s="147">
        <f>IF('Alle Werte'!AV20="","",'Alle Werte'!AV20)</f>
        <v>10608</v>
      </c>
      <c r="M25" s="147">
        <f>IF('Alle Werte'!AW20="","",'Alle Werte'!AW20)</f>
        <v>10474</v>
      </c>
      <c r="N25" s="177">
        <f>IF('Alle Werte'!K170="","",'Alle Werte'!K170)</f>
        <v>0.45692569017410278</v>
      </c>
      <c r="O25" s="147">
        <f>IF('Alle Werte'!BB20="","",'Alle Werte'!BB20)</f>
        <v>14572</v>
      </c>
      <c r="P25" s="147">
        <f>IF('Alle Werte'!BC20="","",'Alle Werte'!BC20)</f>
        <v>15810</v>
      </c>
      <c r="Q25" s="147">
        <f>IF('Alle Werte'!BD20="","",'Alle Werte'!BD20)</f>
        <v>15782</v>
      </c>
      <c r="R25" s="147">
        <f>IF('Alle Werte'!CR20="","",'Alle Werte'!CR20)</f>
        <v>4302</v>
      </c>
      <c r="S25" s="147">
        <f>IF('Alle Werte'!CS20="","",'Alle Werte'!CS20)</f>
        <v>5454</v>
      </c>
      <c r="T25" s="147">
        <f>IF('Alle Werte'!AX20="","",'Alle Werte'!AX20)</f>
        <v>10352</v>
      </c>
      <c r="U25" s="147">
        <f>IF('Alle Werte'!AY20="","",'Alle Werte'!AY20)</f>
        <v>9896</v>
      </c>
      <c r="V25" s="177">
        <f>IF('Alle Werte'!N170="","",'Alle Werte'!N170)</f>
        <v>0.46974280476570129</v>
      </c>
      <c r="W25" s="147">
        <f>IF('Alle Werte'!BG20="","",'Alle Werte'!BG20)</f>
        <v>12479</v>
      </c>
      <c r="X25" s="147">
        <f>IF('Alle Werte'!BH20="","",'Alle Werte'!BH20)</f>
        <v>14068</v>
      </c>
      <c r="Y25" s="147">
        <f>IF('Alle Werte'!BI20="","",'Alle Werte'!BI20)</f>
        <v>10271</v>
      </c>
      <c r="Z25" s="147">
        <f>IF('Alle Werte'!CT20="","",'Alle Werte'!CT20)</f>
        <v>5808</v>
      </c>
      <c r="AA25" s="147">
        <f>IF('Alle Werte'!CU20="","",'Alle Werte'!CU20)</f>
        <v>4855</v>
      </c>
      <c r="AB25" s="147">
        <f>IF('Alle Werte'!BV20="","",'Alle Werte'!BV20)</f>
        <v>1107</v>
      </c>
      <c r="AC25" s="147">
        <f>IF('Alle Werte'!BW20="","",'Alle Werte'!BW20)</f>
        <v>1039</v>
      </c>
      <c r="AD25" s="147">
        <f>IF('Alle Werte'!DC20="","",'Alle Werte'!DC20)</f>
        <v>17385</v>
      </c>
      <c r="AE25" s="147">
        <f>IF('Alle Werte'!DE20="","",'Alle Werte'!DE20)</f>
        <v>900</v>
      </c>
      <c r="AF25" s="147">
        <f>IF('Alle Werte'!DF20="","",'Alle Werte'!DF20)</f>
        <v>864</v>
      </c>
      <c r="AG25" s="147">
        <f>IF('Alle Werte'!DG20="","",'Alle Werte'!DG20)</f>
        <v>891</v>
      </c>
      <c r="AH25" s="147">
        <f>IF('Alle Werte'!DH20="","",'Alle Werte'!DH20)</f>
        <v>1151</v>
      </c>
      <c r="AI25" s="147">
        <f>IF('Alle Werte'!DI20="","",'Alle Werte'!DI20)</f>
        <v>1003</v>
      </c>
      <c r="AJ25" s="147">
        <f>IF('Alle Werte'!DJ20="","",'Alle Werte'!DJ20)</f>
        <v>945</v>
      </c>
      <c r="AK25" s="147">
        <f>IF('Alle Werte'!DK20="","",'Alle Werte'!DK20)</f>
        <v>985</v>
      </c>
      <c r="AL25" s="147">
        <f>IF('Alle Werte'!DO20="","",'Alle Werte'!DO20)</f>
        <v>946</v>
      </c>
      <c r="AM25" s="147">
        <f>IF('Alle Werte'!DM20="","",'Alle Werte'!DM20)</f>
        <v>314</v>
      </c>
      <c r="AN25" s="147">
        <f>IF('Alle Werte'!DL20="","",'Alle Werte'!DL20)</f>
        <v>530</v>
      </c>
      <c r="AO25" s="147">
        <f>IF('Alle Werte'!DN20="","",'Alle Werte'!DN20)</f>
        <v>1462</v>
      </c>
      <c r="AP25" s="147">
        <f>IF('Alle Werte'!DP20="","",'Alle Werte'!DP20)</f>
        <v>1504</v>
      </c>
      <c r="AQ25" s="147">
        <f>IF('Alle Werte'!Y20="","",'Alle Werte'!Y20)</f>
        <v>3627</v>
      </c>
      <c r="AR25" s="147">
        <f>IF('Alle Werte'!Z20="","",'Alle Werte'!Z20)</f>
        <v>3661</v>
      </c>
      <c r="AS25" s="148"/>
      <c r="AT25" s="148"/>
      <c r="AU25" s="147">
        <f>IF('Alle Werte'!CV20="","",'Alle Werte'!CV20)</f>
        <v>173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>
        <v>1164220</v>
      </c>
      <c r="BA25" s="148"/>
    </row>
    <row r="26" spans="1:53" s="34" customFormat="1" ht="24.95" customHeight="1">
      <c r="A26" s="146">
        <v>19</v>
      </c>
      <c r="B26" s="147">
        <f>IF('Alle Werte'!E21="","",'Alle Werte'!E21)</f>
        <v>1997</v>
      </c>
      <c r="C26" s="147">
        <f>IF('Alle Werte'!F21="","",'Alle Werte'!F21)</f>
        <v>1245</v>
      </c>
      <c r="D26" s="147">
        <f>IF('Alle Werte'!V21="","",'Alle Werte'!V21)</f>
        <v>0</v>
      </c>
      <c r="E26" s="147">
        <f>IF('Alle Werte'!AF21="","",'Alle Werte'!AF21)</f>
        <v>582</v>
      </c>
      <c r="F26" s="147">
        <f>IF('Alle Werte'!AC21="","",'Alle Werte'!AC21)</f>
        <v>2508</v>
      </c>
      <c r="G26" s="147">
        <f>IF('Alle Werte'!AD21="","",'Alle Werte'!AD21)</f>
        <v>40</v>
      </c>
      <c r="H26" s="147">
        <f>IF('Alle Werte'!S21="","",'Alle Werte'!S21)</f>
        <v>5619</v>
      </c>
      <c r="I26" s="147">
        <f>IF('Alle Werte'!R21="","",'Alle Werte'!R21)</f>
        <v>0</v>
      </c>
      <c r="J26" s="147">
        <f>IF('Alle Werte'!AA21="","",'Alle Werte'!AA21)</f>
        <v>9668</v>
      </c>
      <c r="K26" s="147">
        <f>IF('Alle Werte'!AB21="","",'Alle Werte'!AB21)</f>
        <v>8662</v>
      </c>
      <c r="L26" s="147">
        <f>IF('Alle Werte'!AV21="","",'Alle Werte'!AV21)</f>
        <v>10632</v>
      </c>
      <c r="M26" s="147">
        <f>IF('Alle Werte'!AW21="","",'Alle Werte'!AW21)</f>
        <v>10474</v>
      </c>
      <c r="N26" s="177">
        <f>IF('Alle Werte'!K171="","",'Alle Werte'!K171)</f>
        <v>0.45710268616676331</v>
      </c>
      <c r="O26" s="147">
        <f>IF('Alle Werte'!BB21="","",'Alle Werte'!BB21)</f>
        <v>14584</v>
      </c>
      <c r="P26" s="147">
        <f>IF('Alle Werte'!BC21="","",'Alle Werte'!BC21)</f>
        <v>15827</v>
      </c>
      <c r="Q26" s="147">
        <f>IF('Alle Werte'!BD21="","",'Alle Werte'!BD21)</f>
        <v>15799</v>
      </c>
      <c r="R26" s="147">
        <f>IF('Alle Werte'!CR21="","",'Alle Werte'!CR21)</f>
        <v>4316</v>
      </c>
      <c r="S26" s="147">
        <f>IF('Alle Werte'!CS21="","",'Alle Werte'!CS21)</f>
        <v>5468</v>
      </c>
      <c r="T26" s="147">
        <f>IF('Alle Werte'!AX21="","",'Alle Werte'!AX21)</f>
        <v>10376</v>
      </c>
      <c r="U26" s="147">
        <f>IF('Alle Werte'!AY21="","",'Alle Werte'!AY21)</f>
        <v>9896</v>
      </c>
      <c r="V26" s="177">
        <f>IF('Alle Werte'!N171="","",'Alle Werte'!N171)</f>
        <v>0.46837320923805237</v>
      </c>
      <c r="W26" s="147">
        <f>IF('Alle Werte'!BG21="","",'Alle Werte'!BG21)</f>
        <v>12492</v>
      </c>
      <c r="X26" s="147">
        <f>IF('Alle Werte'!BH21="","",'Alle Werte'!BH21)</f>
        <v>14085</v>
      </c>
      <c r="Y26" s="147">
        <f>IF('Alle Werte'!BI21="","",'Alle Werte'!BI21)</f>
        <v>10271</v>
      </c>
      <c r="Z26" s="147">
        <f>IF('Alle Werte'!CT21="","",'Alle Werte'!CT21)</f>
        <v>5822</v>
      </c>
      <c r="AA26" s="147">
        <f>IF('Alle Werte'!CU21="","",'Alle Werte'!CU21)</f>
        <v>4869</v>
      </c>
      <c r="AB26" s="147">
        <f>IF('Alle Werte'!BV21="","",'Alle Werte'!BV21)</f>
        <v>1110</v>
      </c>
      <c r="AC26" s="147">
        <f>IF('Alle Werte'!BW21="","",'Alle Werte'!BW21)</f>
        <v>1039</v>
      </c>
      <c r="AD26" s="147">
        <f>IF('Alle Werte'!DC21="","",'Alle Werte'!DC21)</f>
        <v>17409</v>
      </c>
      <c r="AE26" s="147">
        <f>IF('Alle Werte'!DE21="","",'Alle Werte'!DE21)</f>
        <v>905</v>
      </c>
      <c r="AF26" s="147">
        <f>IF('Alle Werte'!DF21="","",'Alle Werte'!DF21)</f>
        <v>869</v>
      </c>
      <c r="AG26" s="147">
        <f>IF('Alle Werte'!DG21="","",'Alle Werte'!DG21)</f>
        <v>896</v>
      </c>
      <c r="AH26" s="147">
        <f>IF('Alle Werte'!DH21="","",'Alle Werte'!DH21)</f>
        <v>1156</v>
      </c>
      <c r="AI26" s="147">
        <f>IF('Alle Werte'!DI21="","",'Alle Werte'!DI21)</f>
        <v>1008</v>
      </c>
      <c r="AJ26" s="147">
        <f>IF('Alle Werte'!DJ21="","",'Alle Werte'!DJ21)</f>
        <v>950</v>
      </c>
      <c r="AK26" s="147">
        <f>IF('Alle Werte'!DK21="","",'Alle Werte'!DK21)</f>
        <v>990</v>
      </c>
      <c r="AL26" s="147">
        <f>IF('Alle Werte'!DO21="","",'Alle Werte'!DO21)</f>
        <v>951</v>
      </c>
      <c r="AM26" s="147">
        <f>IF('Alle Werte'!DM21="","",'Alle Werte'!DM21)</f>
        <v>316</v>
      </c>
      <c r="AN26" s="147">
        <f>IF('Alle Werte'!DL21="","",'Alle Werte'!DL21)</f>
        <v>531</v>
      </c>
      <c r="AO26" s="147">
        <f>IF('Alle Werte'!DN21="","",'Alle Werte'!DN21)</f>
        <v>1467</v>
      </c>
      <c r="AP26" s="147">
        <f>IF('Alle Werte'!DP21="","",'Alle Werte'!DP21)</f>
        <v>1510</v>
      </c>
      <c r="AQ26" s="147">
        <f>IF('Alle Werte'!Y21="","",'Alle Werte'!Y21)</f>
        <v>3629</v>
      </c>
      <c r="AR26" s="147">
        <f>IF('Alle Werte'!Z21="","",'Alle Werte'!Z21)</f>
        <v>3664</v>
      </c>
      <c r="AS26" s="148"/>
      <c r="AT26" s="148"/>
      <c r="AU26" s="147">
        <f>IF('Alle Werte'!CV21="","",'Alle Werte'!CV21)</f>
        <v>173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>
        <v>1165634</v>
      </c>
      <c r="BA26" s="148"/>
    </row>
    <row r="27" spans="1:53" s="34" customFormat="1" ht="24.95" customHeight="1">
      <c r="A27" s="146">
        <v>20</v>
      </c>
      <c r="B27" s="147">
        <f>IF('Alle Werte'!E22="","",'Alle Werte'!E22)</f>
        <v>1998</v>
      </c>
      <c r="C27" s="147">
        <f>IF('Alle Werte'!F22="","",'Alle Werte'!F22)</f>
        <v>1246</v>
      </c>
      <c r="D27" s="147">
        <f>IF('Alle Werte'!V22="","",'Alle Werte'!V22)</f>
        <v>0</v>
      </c>
      <c r="E27" s="147">
        <f>IF('Alle Werte'!AF22="","",'Alle Werte'!AF22)</f>
        <v>582</v>
      </c>
      <c r="F27" s="147">
        <f>IF('Alle Werte'!AC22="","",'Alle Werte'!AC22)</f>
        <v>2509</v>
      </c>
      <c r="G27" s="147">
        <f>IF('Alle Werte'!AD22="","",'Alle Werte'!AD22)</f>
        <v>40</v>
      </c>
      <c r="H27" s="147">
        <f>IF('Alle Werte'!S22="","",'Alle Werte'!S22)</f>
        <v>5624</v>
      </c>
      <c r="I27" s="147">
        <f>IF('Alle Werte'!R22="","",'Alle Werte'!R22)</f>
        <v>0</v>
      </c>
      <c r="J27" s="147">
        <f>IF('Alle Werte'!AA22="","",'Alle Werte'!AA22)</f>
        <v>9692</v>
      </c>
      <c r="K27" s="147">
        <f>IF('Alle Werte'!AB22="","",'Alle Werte'!AB22)</f>
        <v>8662</v>
      </c>
      <c r="L27" s="147">
        <f>IF('Alle Werte'!AV22="","",'Alle Werte'!AV22)</f>
        <v>10656</v>
      </c>
      <c r="M27" s="147">
        <f>IF('Alle Werte'!AW22="","",'Alle Werte'!AW22)</f>
        <v>10474</v>
      </c>
      <c r="N27" s="177">
        <f>IF('Alle Werte'!K172="","",'Alle Werte'!K172)</f>
        <v>0.45895209908485413</v>
      </c>
      <c r="O27" s="147">
        <f>IF('Alle Werte'!BB22="","",'Alle Werte'!BB22)</f>
        <v>14597</v>
      </c>
      <c r="P27" s="147">
        <f>IF('Alle Werte'!BC22="","",'Alle Werte'!BC22)</f>
        <v>15844</v>
      </c>
      <c r="Q27" s="147">
        <f>IF('Alle Werte'!BD22="","",'Alle Werte'!BD22)</f>
        <v>15816</v>
      </c>
      <c r="R27" s="147">
        <f>IF('Alle Werte'!CR22="","",'Alle Werte'!CR22)</f>
        <v>4330</v>
      </c>
      <c r="S27" s="147">
        <f>IF('Alle Werte'!CS22="","",'Alle Werte'!CS22)</f>
        <v>5482</v>
      </c>
      <c r="T27" s="147">
        <f>IF('Alle Werte'!AX22="","",'Alle Werte'!AX22)</f>
        <v>10400</v>
      </c>
      <c r="U27" s="147">
        <f>IF('Alle Werte'!AY22="","",'Alle Werte'!AY22)</f>
        <v>9896</v>
      </c>
      <c r="V27" s="177">
        <f>IF('Alle Werte'!N172="","",'Alle Werte'!N172)</f>
        <v>0.47030949592590332</v>
      </c>
      <c r="W27" s="147">
        <f>IF('Alle Werte'!BG22="","",'Alle Werte'!BG22)</f>
        <v>12505</v>
      </c>
      <c r="X27" s="147">
        <f>IF('Alle Werte'!BH22="","",'Alle Werte'!BH22)</f>
        <v>14102</v>
      </c>
      <c r="Y27" s="147">
        <f>IF('Alle Werte'!BI22="","",'Alle Werte'!BI22)</f>
        <v>10271</v>
      </c>
      <c r="Z27" s="147">
        <f>IF('Alle Werte'!CT22="","",'Alle Werte'!CT22)</f>
        <v>5836</v>
      </c>
      <c r="AA27" s="147">
        <f>IF('Alle Werte'!CU22="","",'Alle Werte'!CU22)</f>
        <v>4884</v>
      </c>
      <c r="AB27" s="147">
        <f>IF('Alle Werte'!BV22="","",'Alle Werte'!BV22)</f>
        <v>1113</v>
      </c>
      <c r="AC27" s="147">
        <f>IF('Alle Werte'!BW22="","",'Alle Werte'!BW22)</f>
        <v>1039</v>
      </c>
      <c r="AD27" s="147">
        <f>IF('Alle Werte'!DC22="","",'Alle Werte'!DC22)</f>
        <v>17433</v>
      </c>
      <c r="AE27" s="147">
        <f>IF('Alle Werte'!DE22="","",'Alle Werte'!DE22)</f>
        <v>909</v>
      </c>
      <c r="AF27" s="147">
        <f>IF('Alle Werte'!DF22="","",'Alle Werte'!DF22)</f>
        <v>873</v>
      </c>
      <c r="AG27" s="147">
        <f>IF('Alle Werte'!DG22="","",'Alle Werte'!DG22)</f>
        <v>900</v>
      </c>
      <c r="AH27" s="147">
        <f>IF('Alle Werte'!DH22="","",'Alle Werte'!DH22)</f>
        <v>1160</v>
      </c>
      <c r="AI27" s="147">
        <f>IF('Alle Werte'!DI22="","",'Alle Werte'!DI22)</f>
        <v>1012</v>
      </c>
      <c r="AJ27" s="147">
        <f>IF('Alle Werte'!DJ22="","",'Alle Werte'!DJ22)</f>
        <v>954</v>
      </c>
      <c r="AK27" s="147">
        <f>IF('Alle Werte'!DK22="","",'Alle Werte'!DK22)</f>
        <v>994</v>
      </c>
      <c r="AL27" s="147">
        <f>IF('Alle Werte'!DO22="","",'Alle Werte'!DO22)</f>
        <v>956</v>
      </c>
      <c r="AM27" s="147">
        <f>IF('Alle Werte'!DM22="","",'Alle Werte'!DM22)</f>
        <v>316</v>
      </c>
      <c r="AN27" s="147">
        <f>IF('Alle Werte'!DL22="","",'Alle Werte'!DL22)</f>
        <v>533</v>
      </c>
      <c r="AO27" s="147">
        <f>IF('Alle Werte'!DN22="","",'Alle Werte'!DN22)</f>
        <v>1473</v>
      </c>
      <c r="AP27" s="147">
        <f>IF('Alle Werte'!DP22="","",'Alle Werte'!DP22)</f>
        <v>1515</v>
      </c>
      <c r="AQ27" s="147">
        <f>IF('Alle Werte'!Y22="","",'Alle Werte'!Y22)</f>
        <v>3631</v>
      </c>
      <c r="AR27" s="147">
        <f>IF('Alle Werte'!Z22="","",'Alle Werte'!Z22)</f>
        <v>3666</v>
      </c>
      <c r="AS27" s="148"/>
      <c r="AT27" s="148"/>
      <c r="AU27" s="147">
        <f>IF('Alle Werte'!CV22="","",'Alle Werte'!CV22)</f>
        <v>173</v>
      </c>
      <c r="AV27" s="147">
        <f>IF('Alle Werte'!CW22="","",'Alle Werte'!CW22)</f>
        <v>0</v>
      </c>
      <c r="AW27" s="147">
        <f>IF('Alle Werte'!CX22="","",'Alle Werte'!CX22)</f>
        <v>0</v>
      </c>
      <c r="AX27" s="148"/>
      <c r="AY27" s="148"/>
      <c r="AZ27" s="148">
        <v>1167106</v>
      </c>
      <c r="BA27" s="148"/>
    </row>
    <row r="28" spans="1:53" s="34" customFormat="1" ht="24.95" customHeight="1">
      <c r="A28" s="146">
        <v>21</v>
      </c>
      <c r="B28" s="147">
        <f>IF('Alle Werte'!E23="","",'Alle Werte'!E23)</f>
        <v>1998</v>
      </c>
      <c r="C28" s="147">
        <f>IF('Alle Werte'!F23="","",'Alle Werte'!F23)</f>
        <v>1247</v>
      </c>
      <c r="D28" s="147">
        <f>IF('Alle Werte'!V23="","",'Alle Werte'!V23)</f>
        <v>0</v>
      </c>
      <c r="E28" s="147">
        <f>IF('Alle Werte'!AF23="","",'Alle Werte'!AF23)</f>
        <v>583</v>
      </c>
      <c r="F28" s="147">
        <f>IF('Alle Werte'!AC23="","",'Alle Werte'!AC23)</f>
        <v>2509</v>
      </c>
      <c r="G28" s="147">
        <f>IF('Alle Werte'!AD23="","",'Alle Werte'!AD23)</f>
        <v>40</v>
      </c>
      <c r="H28" s="147">
        <f>IF('Alle Werte'!S23="","",'Alle Werte'!S23)</f>
        <v>5629</v>
      </c>
      <c r="I28" s="147">
        <f>IF('Alle Werte'!R23="","",'Alle Werte'!R23)</f>
        <v>0</v>
      </c>
      <c r="J28" s="147">
        <f>IF('Alle Werte'!AA23="","",'Alle Werte'!AA23)</f>
        <v>9715</v>
      </c>
      <c r="K28" s="147">
        <f>IF('Alle Werte'!AB23="","",'Alle Werte'!AB23)</f>
        <v>8662</v>
      </c>
      <c r="L28" s="147">
        <f>IF('Alle Werte'!AV23="","",'Alle Werte'!AV23)</f>
        <v>10680</v>
      </c>
      <c r="M28" s="147">
        <f>IF('Alle Werte'!AW23="","",'Alle Werte'!AW23)</f>
        <v>10474</v>
      </c>
      <c r="N28" s="177">
        <f>IF('Alle Werte'!K173="","",'Alle Werte'!K173)</f>
        <v>0.45935389399528503</v>
      </c>
      <c r="O28" s="147">
        <f>IF('Alle Werte'!BB23="","",'Alle Werte'!BB23)</f>
        <v>14610</v>
      </c>
      <c r="P28" s="147">
        <f>IF('Alle Werte'!BC23="","",'Alle Werte'!BC23)</f>
        <v>15861</v>
      </c>
      <c r="Q28" s="147">
        <f>IF('Alle Werte'!BD23="","",'Alle Werte'!BD23)</f>
        <v>15833</v>
      </c>
      <c r="R28" s="147">
        <f>IF('Alle Werte'!CR23="","",'Alle Werte'!CR23)</f>
        <v>4345</v>
      </c>
      <c r="S28" s="147">
        <f>IF('Alle Werte'!CS23="","",'Alle Werte'!CS23)</f>
        <v>5496</v>
      </c>
      <c r="T28" s="147">
        <f>IF('Alle Werte'!AX23="","",'Alle Werte'!AX23)</f>
        <v>10424</v>
      </c>
      <c r="U28" s="147">
        <f>IF('Alle Werte'!AY23="","",'Alle Werte'!AY23)</f>
        <v>9896</v>
      </c>
      <c r="V28" s="177">
        <f>IF('Alle Werte'!N173="","",'Alle Werte'!N173)</f>
        <v>0.4702582061290741</v>
      </c>
      <c r="W28" s="147">
        <f>IF('Alle Werte'!BG23="","",'Alle Werte'!BG23)</f>
        <v>12517</v>
      </c>
      <c r="X28" s="147">
        <f>IF('Alle Werte'!BH23="","",'Alle Werte'!BH23)</f>
        <v>14119</v>
      </c>
      <c r="Y28" s="147">
        <f>IF('Alle Werte'!BI23="","",'Alle Werte'!BI23)</f>
        <v>10271</v>
      </c>
      <c r="Z28" s="147">
        <f>IF('Alle Werte'!CT23="","",'Alle Werte'!CT23)</f>
        <v>5850</v>
      </c>
      <c r="AA28" s="147">
        <f>IF('Alle Werte'!CU23="","",'Alle Werte'!CU23)</f>
        <v>4898</v>
      </c>
      <c r="AB28" s="147">
        <f>IF('Alle Werte'!BV23="","",'Alle Werte'!BV23)</f>
        <v>1116</v>
      </c>
      <c r="AC28" s="147">
        <f>IF('Alle Werte'!BW23="","",'Alle Werte'!BW23)</f>
        <v>1039</v>
      </c>
      <c r="AD28" s="147">
        <f>IF('Alle Werte'!DC23="","",'Alle Werte'!DC23)</f>
        <v>17457</v>
      </c>
      <c r="AE28" s="147">
        <f>IF('Alle Werte'!DE23="","",'Alle Werte'!DE23)</f>
        <v>909</v>
      </c>
      <c r="AF28" s="147">
        <f>IF('Alle Werte'!DF23="","",'Alle Werte'!DF23)</f>
        <v>879</v>
      </c>
      <c r="AG28" s="147">
        <f>IF('Alle Werte'!DG23="","",'Alle Werte'!DG23)</f>
        <v>900</v>
      </c>
      <c r="AH28" s="147">
        <f>IF('Alle Werte'!DH23="","",'Alle Werte'!DH23)</f>
        <v>1167</v>
      </c>
      <c r="AI28" s="147">
        <f>IF('Alle Werte'!DI23="","",'Alle Werte'!DI23)</f>
        <v>1012</v>
      </c>
      <c r="AJ28" s="147">
        <f>IF('Alle Werte'!DJ23="","",'Alle Werte'!DJ23)</f>
        <v>961</v>
      </c>
      <c r="AK28" s="147">
        <f>IF('Alle Werte'!DK23="","",'Alle Werte'!DK23)</f>
        <v>994</v>
      </c>
      <c r="AL28" s="147">
        <f>IF('Alle Werte'!DO23="","",'Alle Werte'!DO23)</f>
        <v>963</v>
      </c>
      <c r="AM28" s="147">
        <f>IF('Alle Werte'!DM23="","",'Alle Werte'!DM23)</f>
        <v>319</v>
      </c>
      <c r="AN28" s="147">
        <f>IF('Alle Werte'!DL23="","",'Alle Werte'!DL23)</f>
        <v>534</v>
      </c>
      <c r="AO28" s="147">
        <f>IF('Alle Werte'!DN23="","",'Alle Werte'!DN23)</f>
        <v>1480</v>
      </c>
      <c r="AP28" s="147">
        <f>IF('Alle Werte'!DP23="","",'Alle Werte'!DP23)</f>
        <v>1522</v>
      </c>
      <c r="AQ28" s="147">
        <f>IF('Alle Werte'!Y23="","",'Alle Werte'!Y23)</f>
        <v>3633</v>
      </c>
      <c r="AR28" s="147">
        <f>IF('Alle Werte'!Z23="","",'Alle Werte'!Z23)</f>
        <v>3667</v>
      </c>
      <c r="AS28" s="148"/>
      <c r="AT28" s="148"/>
      <c r="AU28" s="147">
        <f>IF('Alle Werte'!CV23="","",'Alle Werte'!CV23)</f>
        <v>173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>
        <v>1168648</v>
      </c>
      <c r="BA28" s="148"/>
    </row>
    <row r="29" spans="1:53" s="34" customFormat="1" ht="24.95" customHeight="1">
      <c r="A29" s="146">
        <v>22</v>
      </c>
      <c r="B29" s="147">
        <f>IF('Alle Werte'!E24="","",'Alle Werte'!E24)</f>
        <v>1999</v>
      </c>
      <c r="C29" s="147">
        <f>IF('Alle Werte'!F24="","",'Alle Werte'!F24)</f>
        <v>1248</v>
      </c>
      <c r="D29" s="147">
        <f>IF('Alle Werte'!V24="","",'Alle Werte'!V24)</f>
        <v>0</v>
      </c>
      <c r="E29" s="147">
        <f>IF('Alle Werte'!AF24="","",'Alle Werte'!AF24)</f>
        <v>583</v>
      </c>
      <c r="F29" s="147">
        <f>IF('Alle Werte'!AC24="","",'Alle Werte'!AC24)</f>
        <v>2509</v>
      </c>
      <c r="G29" s="147">
        <f>IF('Alle Werte'!AD24="","",'Alle Werte'!AD24)</f>
        <v>40</v>
      </c>
      <c r="H29" s="147">
        <f>IF('Alle Werte'!S24="","",'Alle Werte'!S24)</f>
        <v>5633</v>
      </c>
      <c r="I29" s="147">
        <f>IF('Alle Werte'!R24="","",'Alle Werte'!R24)</f>
        <v>0</v>
      </c>
      <c r="J29" s="147">
        <f>IF('Alle Werte'!AA24="","",'Alle Werte'!AA24)</f>
        <v>9739</v>
      </c>
      <c r="K29" s="147">
        <f>IF('Alle Werte'!AB24="","",'Alle Werte'!AB24)</f>
        <v>8662</v>
      </c>
      <c r="L29" s="147">
        <f>IF('Alle Werte'!AV24="","",'Alle Werte'!AV24)</f>
        <v>10704</v>
      </c>
      <c r="M29" s="147">
        <f>IF('Alle Werte'!AW24="","",'Alle Werte'!AW24)</f>
        <v>10474</v>
      </c>
      <c r="N29" s="177">
        <f>IF('Alle Werte'!K174="","",'Alle Werte'!K174)</f>
        <v>0.45720091462135315</v>
      </c>
      <c r="O29" s="147">
        <f>IF('Alle Werte'!BB24="","",'Alle Werte'!BB24)</f>
        <v>14622</v>
      </c>
      <c r="P29" s="147">
        <f>IF('Alle Werte'!BC24="","",'Alle Werte'!BC24)</f>
        <v>15878</v>
      </c>
      <c r="Q29" s="147">
        <f>IF('Alle Werte'!BD24="","",'Alle Werte'!BD24)</f>
        <v>15850</v>
      </c>
      <c r="R29" s="147">
        <f>IF('Alle Werte'!CR24="","",'Alle Werte'!CR24)</f>
        <v>4359</v>
      </c>
      <c r="S29" s="147">
        <f>IF('Alle Werte'!CS24="","",'Alle Werte'!CS24)</f>
        <v>5511</v>
      </c>
      <c r="T29" s="147">
        <f>IF('Alle Werte'!AX24="","",'Alle Werte'!AX24)</f>
        <v>10448</v>
      </c>
      <c r="U29" s="147">
        <f>IF('Alle Werte'!AY24="","",'Alle Werte'!AY24)</f>
        <v>9896</v>
      </c>
      <c r="V29" s="177">
        <f>IF('Alle Werte'!N174="","",'Alle Werte'!N174)</f>
        <v>0.46770688891410828</v>
      </c>
      <c r="W29" s="147">
        <f>IF('Alle Werte'!BG24="","",'Alle Werte'!BG24)</f>
        <v>12530</v>
      </c>
      <c r="X29" s="147">
        <f>IF('Alle Werte'!BH24="","",'Alle Werte'!BH24)</f>
        <v>14136</v>
      </c>
      <c r="Y29" s="147">
        <f>IF('Alle Werte'!BI24="","",'Alle Werte'!BI24)</f>
        <v>10271</v>
      </c>
      <c r="Z29" s="147">
        <f>IF('Alle Werte'!CT24="","",'Alle Werte'!CT24)</f>
        <v>5864</v>
      </c>
      <c r="AA29" s="147">
        <f>IF('Alle Werte'!CU24="","",'Alle Werte'!CU24)</f>
        <v>4912</v>
      </c>
      <c r="AB29" s="147">
        <f>IF('Alle Werte'!BV24="","",'Alle Werte'!BV24)</f>
        <v>1119</v>
      </c>
      <c r="AC29" s="147">
        <f>IF('Alle Werte'!BW24="","",'Alle Werte'!BW24)</f>
        <v>1039</v>
      </c>
      <c r="AD29" s="147">
        <f>IF('Alle Werte'!DC24="","",'Alle Werte'!DC24)</f>
        <v>17481</v>
      </c>
      <c r="AE29" s="147">
        <f>IF('Alle Werte'!DE24="","",'Alle Werte'!DE24)</f>
        <v>909</v>
      </c>
      <c r="AF29" s="147">
        <f>IF('Alle Werte'!DF24="","",'Alle Werte'!DF24)</f>
        <v>879</v>
      </c>
      <c r="AG29" s="147">
        <f>IF('Alle Werte'!DG24="","",'Alle Werte'!DG24)</f>
        <v>900</v>
      </c>
      <c r="AH29" s="147">
        <f>IF('Alle Werte'!DH24="","",'Alle Werte'!DH24)</f>
        <v>1167</v>
      </c>
      <c r="AI29" s="147">
        <f>IF('Alle Werte'!DI24="","",'Alle Werte'!DI24)</f>
        <v>1012</v>
      </c>
      <c r="AJ29" s="147">
        <f>IF('Alle Werte'!DJ24="","",'Alle Werte'!DJ24)</f>
        <v>961</v>
      </c>
      <c r="AK29" s="147">
        <f>IF('Alle Werte'!DK24="","",'Alle Werte'!DK24)</f>
        <v>994</v>
      </c>
      <c r="AL29" s="147">
        <f>IF('Alle Werte'!DO24="","",'Alle Werte'!DO24)</f>
        <v>963</v>
      </c>
      <c r="AM29" s="147">
        <f>IF('Alle Werte'!DM24="","",'Alle Werte'!DM24)</f>
        <v>319</v>
      </c>
      <c r="AN29" s="147">
        <f>IF('Alle Werte'!DL24="","",'Alle Werte'!DL24)</f>
        <v>534</v>
      </c>
      <c r="AO29" s="147">
        <f>IF('Alle Werte'!DN24="","",'Alle Werte'!DN24)</f>
        <v>1480</v>
      </c>
      <c r="AP29" s="147">
        <f>IF('Alle Werte'!DP24="","",'Alle Werte'!DP24)</f>
        <v>1522</v>
      </c>
      <c r="AQ29" s="147">
        <f>IF('Alle Werte'!Y24="","",'Alle Werte'!Y24)</f>
        <v>3634</v>
      </c>
      <c r="AR29" s="147">
        <f>IF('Alle Werte'!Z24="","",'Alle Werte'!Z24)</f>
        <v>3669</v>
      </c>
      <c r="AS29" s="148"/>
      <c r="AT29" s="148"/>
      <c r="AU29" s="147">
        <f>IF('Alle Werte'!CV24="","",'Alle Werte'!CV24)</f>
        <v>173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>
        <v>1170173</v>
      </c>
      <c r="BA29" s="148"/>
    </row>
    <row r="30" spans="1:53" s="34" customFormat="1" ht="24.95" customHeight="1">
      <c r="A30" s="146">
        <v>23</v>
      </c>
      <c r="B30" s="147">
        <f>IF('Alle Werte'!E25="","",'Alle Werte'!E25)</f>
        <v>2000</v>
      </c>
      <c r="C30" s="147">
        <f>IF('Alle Werte'!F25="","",'Alle Werte'!F25)</f>
        <v>1248</v>
      </c>
      <c r="D30" s="147">
        <f>IF('Alle Werte'!V25="","",'Alle Werte'!V25)</f>
        <v>0</v>
      </c>
      <c r="E30" s="147">
        <f>IF('Alle Werte'!AF25="","",'Alle Werte'!AF25)</f>
        <v>583</v>
      </c>
      <c r="F30" s="147">
        <f>IF('Alle Werte'!AC25="","",'Alle Werte'!AC25)</f>
        <v>2509</v>
      </c>
      <c r="G30" s="147">
        <f>IF('Alle Werte'!AD25="","",'Alle Werte'!AD25)</f>
        <v>40</v>
      </c>
      <c r="H30" s="147">
        <f>IF('Alle Werte'!S25="","",'Alle Werte'!S25)</f>
        <v>5638</v>
      </c>
      <c r="I30" s="147">
        <f>IF('Alle Werte'!R25="","",'Alle Werte'!R25)</f>
        <v>0</v>
      </c>
      <c r="J30" s="147">
        <f>IF('Alle Werte'!AA25="","",'Alle Werte'!AA25)</f>
        <v>9763</v>
      </c>
      <c r="K30" s="147">
        <f>IF('Alle Werte'!AB25="","",'Alle Werte'!AB25)</f>
        <v>8662</v>
      </c>
      <c r="L30" s="147">
        <f>IF('Alle Werte'!AV25="","",'Alle Werte'!AV25)</f>
        <v>10728</v>
      </c>
      <c r="M30" s="147">
        <f>IF('Alle Werte'!AW25="","",'Alle Werte'!AW25)</f>
        <v>10474</v>
      </c>
      <c r="N30" s="177">
        <f>IF('Alle Werte'!K175="","",'Alle Werte'!K175)</f>
        <v>0.45854678750038147</v>
      </c>
      <c r="O30" s="147">
        <f>IF('Alle Werte'!BB25="","",'Alle Werte'!BB25)</f>
        <v>14635</v>
      </c>
      <c r="P30" s="147">
        <f>IF('Alle Werte'!BC25="","",'Alle Werte'!BC25)</f>
        <v>15894</v>
      </c>
      <c r="Q30" s="147">
        <f>IF('Alle Werte'!BD25="","",'Alle Werte'!BD25)</f>
        <v>15867</v>
      </c>
      <c r="R30" s="147">
        <f>IF('Alle Werte'!CR25="","",'Alle Werte'!CR25)</f>
        <v>4373</v>
      </c>
      <c r="S30" s="147">
        <f>IF('Alle Werte'!CS25="","",'Alle Werte'!CS25)</f>
        <v>5525</v>
      </c>
      <c r="T30" s="147">
        <f>IF('Alle Werte'!AX25="","",'Alle Werte'!AX25)</f>
        <v>10472</v>
      </c>
      <c r="U30" s="147">
        <f>IF('Alle Werte'!AY25="","",'Alle Werte'!AY25)</f>
        <v>9896</v>
      </c>
      <c r="V30" s="177">
        <f>IF('Alle Werte'!N175="","",'Alle Werte'!N175)</f>
        <v>0.46778988838195801</v>
      </c>
      <c r="W30" s="147">
        <f>IF('Alle Werte'!BG25="","",'Alle Werte'!BG25)</f>
        <v>12543</v>
      </c>
      <c r="X30" s="147">
        <f>IF('Alle Werte'!BH25="","",'Alle Werte'!BH25)</f>
        <v>14153</v>
      </c>
      <c r="Y30" s="147">
        <f>IF('Alle Werte'!BI25="","",'Alle Werte'!BI25)</f>
        <v>10271</v>
      </c>
      <c r="Z30" s="147">
        <f>IF('Alle Werte'!CT25="","",'Alle Werte'!CT25)</f>
        <v>5878</v>
      </c>
      <c r="AA30" s="147">
        <f>IF('Alle Werte'!CU25="","",'Alle Werte'!CU25)</f>
        <v>4926</v>
      </c>
      <c r="AB30" s="147">
        <f>IF('Alle Werte'!BV25="","",'Alle Werte'!BV25)</f>
        <v>1122</v>
      </c>
      <c r="AC30" s="147">
        <f>IF('Alle Werte'!BW25="","",'Alle Werte'!BW25)</f>
        <v>1039</v>
      </c>
      <c r="AD30" s="147">
        <f>IF('Alle Werte'!DC25="","",'Alle Werte'!DC25)</f>
        <v>17505</v>
      </c>
      <c r="AE30" s="147">
        <f>IF('Alle Werte'!DE25="","",'Alle Werte'!DE25)</f>
        <v>909</v>
      </c>
      <c r="AF30" s="147">
        <f>IF('Alle Werte'!DF25="","",'Alle Werte'!DF25)</f>
        <v>879</v>
      </c>
      <c r="AG30" s="147">
        <f>IF('Alle Werte'!DG25="","",'Alle Werte'!DG25)</f>
        <v>900</v>
      </c>
      <c r="AH30" s="147">
        <f>IF('Alle Werte'!DH25="","",'Alle Werte'!DH25)</f>
        <v>1167</v>
      </c>
      <c r="AI30" s="147">
        <f>IF('Alle Werte'!DI25="","",'Alle Werte'!DI25)</f>
        <v>1012</v>
      </c>
      <c r="AJ30" s="147">
        <f>IF('Alle Werte'!DJ25="","",'Alle Werte'!DJ25)</f>
        <v>961</v>
      </c>
      <c r="AK30" s="147">
        <f>IF('Alle Werte'!DK25="","",'Alle Werte'!DK25)</f>
        <v>994</v>
      </c>
      <c r="AL30" s="147">
        <f>IF('Alle Werte'!DO25="","",'Alle Werte'!DO25)</f>
        <v>963</v>
      </c>
      <c r="AM30" s="147">
        <f>IF('Alle Werte'!DM25="","",'Alle Werte'!DM25)</f>
        <v>319</v>
      </c>
      <c r="AN30" s="147">
        <f>IF('Alle Werte'!DL25="","",'Alle Werte'!DL25)</f>
        <v>534</v>
      </c>
      <c r="AO30" s="147">
        <f>IF('Alle Werte'!DN25="","",'Alle Werte'!DN25)</f>
        <v>1480</v>
      </c>
      <c r="AP30" s="147">
        <f>IF('Alle Werte'!DP25="","",'Alle Werte'!DP25)</f>
        <v>1522</v>
      </c>
      <c r="AQ30" s="147">
        <f>IF('Alle Werte'!Y25="","",'Alle Werte'!Y25)</f>
        <v>3636</v>
      </c>
      <c r="AR30" s="147">
        <f>IF('Alle Werte'!Z25="","",'Alle Werte'!Z25)</f>
        <v>3671</v>
      </c>
      <c r="AS30" s="148"/>
      <c r="AT30" s="148"/>
      <c r="AU30" s="147">
        <f>IF('Alle Werte'!CV25="","",'Alle Werte'!CV25)</f>
        <v>173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>
        <v>1171606</v>
      </c>
      <c r="BA30" s="148"/>
    </row>
    <row r="31" spans="1:53" s="34" customFormat="1" ht="24.95" customHeight="1">
      <c r="A31" s="146">
        <v>24</v>
      </c>
      <c r="B31" s="147">
        <f>IF('Alle Werte'!E26="","",'Alle Werte'!E26)</f>
        <v>2001</v>
      </c>
      <c r="C31" s="147">
        <f>IF('Alle Werte'!F26="","",'Alle Werte'!F26)</f>
        <v>1249</v>
      </c>
      <c r="D31" s="147">
        <f>IF('Alle Werte'!V26="","",'Alle Werte'!V26)</f>
        <v>0</v>
      </c>
      <c r="E31" s="147">
        <f>IF('Alle Werte'!AF26="","",'Alle Werte'!AF26)</f>
        <v>585</v>
      </c>
      <c r="F31" s="147">
        <f>IF('Alle Werte'!AC26="","",'Alle Werte'!AC26)</f>
        <v>2509</v>
      </c>
      <c r="G31" s="147">
        <f>IF('Alle Werte'!AD26="","",'Alle Werte'!AD26)</f>
        <v>40</v>
      </c>
      <c r="H31" s="147">
        <f>IF('Alle Werte'!S26="","",'Alle Werte'!S26)</f>
        <v>5651</v>
      </c>
      <c r="I31" s="147">
        <f>IF('Alle Werte'!R26="","",'Alle Werte'!R26)</f>
        <v>0</v>
      </c>
      <c r="J31" s="147">
        <f>IF('Alle Werte'!AA26="","",'Alle Werte'!AA26)</f>
        <v>9787</v>
      </c>
      <c r="K31" s="147">
        <f>IF('Alle Werte'!AB26="","",'Alle Werte'!AB26)</f>
        <v>8662</v>
      </c>
      <c r="L31" s="147">
        <f>IF('Alle Werte'!AV26="","",'Alle Werte'!AV26)</f>
        <v>10752</v>
      </c>
      <c r="M31" s="147">
        <f>IF('Alle Werte'!AW26="","",'Alle Werte'!AW26)</f>
        <v>10474</v>
      </c>
      <c r="N31" s="177">
        <f>IF('Alle Werte'!K176="","",'Alle Werte'!K176)</f>
        <v>0.45951288938522339</v>
      </c>
      <c r="O31" s="147">
        <f>IF('Alle Werte'!BB26="","",'Alle Werte'!BB26)</f>
        <v>14648</v>
      </c>
      <c r="P31" s="147">
        <f>IF('Alle Werte'!BC26="","",'Alle Werte'!BC26)</f>
        <v>15911</v>
      </c>
      <c r="Q31" s="147">
        <f>IF('Alle Werte'!BD26="","",'Alle Werte'!BD26)</f>
        <v>15884</v>
      </c>
      <c r="R31" s="147">
        <f>IF('Alle Werte'!CR26="","",'Alle Werte'!CR26)</f>
        <v>4387</v>
      </c>
      <c r="S31" s="147">
        <f>IF('Alle Werte'!CS26="","",'Alle Werte'!CS26)</f>
        <v>5539</v>
      </c>
      <c r="T31" s="147">
        <f>IF('Alle Werte'!AX26="","",'Alle Werte'!AX26)</f>
        <v>10496</v>
      </c>
      <c r="U31" s="147">
        <f>IF('Alle Werte'!AY26="","",'Alle Werte'!AY26)</f>
        <v>9896</v>
      </c>
      <c r="V31" s="177">
        <f>IF('Alle Werte'!N176="","",'Alle Werte'!N176)</f>
        <v>0.46861198544502258</v>
      </c>
      <c r="W31" s="147">
        <f>IF('Alle Werte'!BG26="","",'Alle Werte'!BG26)</f>
        <v>12555</v>
      </c>
      <c r="X31" s="147">
        <f>IF('Alle Werte'!BH26="","",'Alle Werte'!BH26)</f>
        <v>14170</v>
      </c>
      <c r="Y31" s="147">
        <f>IF('Alle Werte'!BI26="","",'Alle Werte'!BI26)</f>
        <v>10271</v>
      </c>
      <c r="Z31" s="147">
        <f>IF('Alle Werte'!CT26="","",'Alle Werte'!CT26)</f>
        <v>5893</v>
      </c>
      <c r="AA31" s="147">
        <f>IF('Alle Werte'!CU26="","",'Alle Werte'!CU26)</f>
        <v>4940</v>
      </c>
      <c r="AB31" s="147">
        <f>IF('Alle Werte'!BV26="","",'Alle Werte'!BV26)</f>
        <v>1125</v>
      </c>
      <c r="AC31" s="147">
        <f>IF('Alle Werte'!BW26="","",'Alle Werte'!BW26)</f>
        <v>1039</v>
      </c>
      <c r="AD31" s="147">
        <f>IF('Alle Werte'!DC26="","",'Alle Werte'!DC26)</f>
        <v>17529</v>
      </c>
      <c r="AE31" s="147">
        <f>IF('Alle Werte'!DE26="","",'Alle Werte'!DE26)</f>
        <v>909</v>
      </c>
      <c r="AF31" s="147">
        <f>IF('Alle Werte'!DF26="","",'Alle Werte'!DF26)</f>
        <v>879</v>
      </c>
      <c r="AG31" s="147">
        <f>IF('Alle Werte'!DG26="","",'Alle Werte'!DG26)</f>
        <v>900</v>
      </c>
      <c r="AH31" s="147">
        <f>IF('Alle Werte'!DH26="","",'Alle Werte'!DH26)</f>
        <v>1167</v>
      </c>
      <c r="AI31" s="147">
        <f>IF('Alle Werte'!DI26="","",'Alle Werte'!DI26)</f>
        <v>1012</v>
      </c>
      <c r="AJ31" s="147">
        <f>IF('Alle Werte'!DJ26="","",'Alle Werte'!DJ26)</f>
        <v>961</v>
      </c>
      <c r="AK31" s="147">
        <f>IF('Alle Werte'!DK26="","",'Alle Werte'!DK26)</f>
        <v>994</v>
      </c>
      <c r="AL31" s="147">
        <f>IF('Alle Werte'!DO26="","",'Alle Werte'!DO26)</f>
        <v>963</v>
      </c>
      <c r="AM31" s="147">
        <f>IF('Alle Werte'!DM26="","",'Alle Werte'!DM26)</f>
        <v>319</v>
      </c>
      <c r="AN31" s="147">
        <f>IF('Alle Werte'!DL26="","",'Alle Werte'!DL26)</f>
        <v>534</v>
      </c>
      <c r="AO31" s="147">
        <f>IF('Alle Werte'!DN26="","",'Alle Werte'!DN26)</f>
        <v>1480</v>
      </c>
      <c r="AP31" s="147">
        <f>IF('Alle Werte'!DP26="","",'Alle Werte'!DP26)</f>
        <v>1522</v>
      </c>
      <c r="AQ31" s="147">
        <f>IF('Alle Werte'!Y26="","",'Alle Werte'!Y26)</f>
        <v>3643</v>
      </c>
      <c r="AR31" s="147">
        <f>IF('Alle Werte'!Z26="","",'Alle Werte'!Z26)</f>
        <v>3677</v>
      </c>
      <c r="AS31" s="148"/>
      <c r="AT31" s="148"/>
      <c r="AU31" s="147">
        <f>IF('Alle Werte'!CV26="","",'Alle Werte'!CV26)</f>
        <v>173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>
        <v>1173092</v>
      </c>
      <c r="BA31" s="148"/>
    </row>
    <row r="32" spans="1:53" s="34" customFormat="1" ht="24.95" customHeight="1">
      <c r="A32" s="146">
        <v>25</v>
      </c>
      <c r="B32" s="147">
        <f>IF('Alle Werte'!E27="","",'Alle Werte'!E27)</f>
        <v>2002</v>
      </c>
      <c r="C32" s="147">
        <f>IF('Alle Werte'!F27="","",'Alle Werte'!F27)</f>
        <v>1249</v>
      </c>
      <c r="D32" s="147">
        <f>IF('Alle Werte'!V27="","",'Alle Werte'!V27)</f>
        <v>0</v>
      </c>
      <c r="E32" s="147">
        <f>IF('Alle Werte'!AF27="","",'Alle Werte'!AF27)</f>
        <v>586</v>
      </c>
      <c r="F32" s="147">
        <f>IF('Alle Werte'!AC27="","",'Alle Werte'!AC27)</f>
        <v>2509</v>
      </c>
      <c r="G32" s="147">
        <f>IF('Alle Werte'!AD27="","",'Alle Werte'!AD27)</f>
        <v>40</v>
      </c>
      <c r="H32" s="147">
        <f>IF('Alle Werte'!S27="","",'Alle Werte'!S27)</f>
        <v>5665</v>
      </c>
      <c r="I32" s="147">
        <f>IF('Alle Werte'!R27="","",'Alle Werte'!R27)</f>
        <v>0</v>
      </c>
      <c r="J32" s="147">
        <f>IF('Alle Werte'!AA27="","",'Alle Werte'!AA27)</f>
        <v>9811</v>
      </c>
      <c r="K32" s="147">
        <f>IF('Alle Werte'!AB27="","",'Alle Werte'!AB27)</f>
        <v>8662</v>
      </c>
      <c r="L32" s="147">
        <f>IF('Alle Werte'!AV27="","",'Alle Werte'!AV27)</f>
        <v>10776</v>
      </c>
      <c r="M32" s="147">
        <f>IF('Alle Werte'!AW27="","",'Alle Werte'!AW27)</f>
        <v>10474</v>
      </c>
      <c r="N32" s="177">
        <f>IF('Alle Werte'!K177="","",'Alle Werte'!K177)</f>
        <v>0.46169310808181763</v>
      </c>
      <c r="O32" s="147">
        <f>IF('Alle Werte'!BB27="","",'Alle Werte'!BB27)</f>
        <v>14660</v>
      </c>
      <c r="P32" s="147">
        <f>IF('Alle Werte'!BC27="","",'Alle Werte'!BC27)</f>
        <v>15928</v>
      </c>
      <c r="Q32" s="147">
        <f>IF('Alle Werte'!BD27="","",'Alle Werte'!BD27)</f>
        <v>15901</v>
      </c>
      <c r="R32" s="147">
        <f>IF('Alle Werte'!CR27="","",'Alle Werte'!CR27)</f>
        <v>4401</v>
      </c>
      <c r="S32" s="147">
        <f>IF('Alle Werte'!CS27="","",'Alle Werte'!CS27)</f>
        <v>5553</v>
      </c>
      <c r="T32" s="147">
        <f>IF('Alle Werte'!AX27="","",'Alle Werte'!AX27)</f>
        <v>10520</v>
      </c>
      <c r="U32" s="147">
        <f>IF('Alle Werte'!AY27="","",'Alle Werte'!AY27)</f>
        <v>9896</v>
      </c>
      <c r="V32" s="177">
        <f>IF('Alle Werte'!N177="","",'Alle Werte'!N177)</f>
        <v>0.46963998675346375</v>
      </c>
      <c r="W32" s="147">
        <f>IF('Alle Werte'!BG27="","",'Alle Werte'!BG27)</f>
        <v>12568</v>
      </c>
      <c r="X32" s="147">
        <f>IF('Alle Werte'!BH27="","",'Alle Werte'!BH27)</f>
        <v>14187</v>
      </c>
      <c r="Y32" s="147">
        <f>IF('Alle Werte'!BI27="","",'Alle Werte'!BI27)</f>
        <v>10271</v>
      </c>
      <c r="Z32" s="147">
        <f>IF('Alle Werte'!CT27="","",'Alle Werte'!CT27)</f>
        <v>5907</v>
      </c>
      <c r="AA32" s="147">
        <f>IF('Alle Werte'!CU27="","",'Alle Werte'!CU27)</f>
        <v>4954</v>
      </c>
      <c r="AB32" s="147">
        <f>IF('Alle Werte'!BV27="","",'Alle Werte'!BV27)</f>
        <v>1128</v>
      </c>
      <c r="AC32" s="147">
        <f>IF('Alle Werte'!BW27="","",'Alle Werte'!BW27)</f>
        <v>1039</v>
      </c>
      <c r="AD32" s="147">
        <f>IF('Alle Werte'!DC27="","",'Alle Werte'!DC27)</f>
        <v>17553</v>
      </c>
      <c r="AE32" s="147">
        <f>IF('Alle Werte'!DE27="","",'Alle Werte'!DE27)</f>
        <v>915</v>
      </c>
      <c r="AF32" s="147">
        <f>IF('Alle Werte'!DF27="","",'Alle Werte'!DF27)</f>
        <v>879</v>
      </c>
      <c r="AG32" s="147">
        <f>IF('Alle Werte'!DG27="","",'Alle Werte'!DG27)</f>
        <v>906</v>
      </c>
      <c r="AH32" s="147">
        <f>IF('Alle Werte'!DH27="","",'Alle Werte'!DH27)</f>
        <v>1167</v>
      </c>
      <c r="AI32" s="147">
        <f>IF('Alle Werte'!DI27="","",'Alle Werte'!DI27)</f>
        <v>1019</v>
      </c>
      <c r="AJ32" s="147">
        <f>IF('Alle Werte'!DJ27="","",'Alle Werte'!DJ27)</f>
        <v>961</v>
      </c>
      <c r="AK32" s="147">
        <f>IF('Alle Werte'!DK27="","",'Alle Werte'!DK27)</f>
        <v>1000</v>
      </c>
      <c r="AL32" s="147">
        <f>IF('Alle Werte'!DO27="","",'Alle Werte'!DO27)</f>
        <v>963</v>
      </c>
      <c r="AM32" s="147">
        <f>IF('Alle Werte'!DM27="","",'Alle Werte'!DM27)</f>
        <v>321</v>
      </c>
      <c r="AN32" s="147">
        <f>IF('Alle Werte'!DL27="","",'Alle Werte'!DL27)</f>
        <v>536</v>
      </c>
      <c r="AO32" s="147">
        <f>IF('Alle Werte'!DN27="","",'Alle Werte'!DN27)</f>
        <v>1486</v>
      </c>
      <c r="AP32" s="147">
        <f>IF('Alle Werte'!DP27="","",'Alle Werte'!DP27)</f>
        <v>1528</v>
      </c>
      <c r="AQ32" s="147">
        <f>IF('Alle Werte'!Y27="","",'Alle Werte'!Y27)</f>
        <v>3649</v>
      </c>
      <c r="AR32" s="147">
        <f>IF('Alle Werte'!Z27="","",'Alle Werte'!Z27)</f>
        <v>3684</v>
      </c>
      <c r="AS32" s="148"/>
      <c r="AT32" s="148"/>
      <c r="AU32" s="147">
        <f>IF('Alle Werte'!CV27="","",'Alle Werte'!CV27)</f>
        <v>173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>
        <v>1174595</v>
      </c>
      <c r="BA32" s="148"/>
    </row>
    <row r="33" spans="1:53" s="34" customFormat="1" ht="24.95" customHeight="1">
      <c r="A33" s="146">
        <v>26</v>
      </c>
      <c r="B33" s="147">
        <f>IF('Alle Werte'!E28="","",'Alle Werte'!E28)</f>
        <v>2003</v>
      </c>
      <c r="C33" s="147">
        <f>IF('Alle Werte'!F28="","",'Alle Werte'!F28)</f>
        <v>1250</v>
      </c>
      <c r="D33" s="147">
        <f>IF('Alle Werte'!V28="","",'Alle Werte'!V28)</f>
        <v>0</v>
      </c>
      <c r="E33" s="147">
        <f>IF('Alle Werte'!AF28="","",'Alle Werte'!AF28)</f>
        <v>586</v>
      </c>
      <c r="F33" s="147">
        <f>IF('Alle Werte'!AC28="","",'Alle Werte'!AC28)</f>
        <v>2509</v>
      </c>
      <c r="G33" s="147">
        <f>IF('Alle Werte'!AD28="","",'Alle Werte'!AD28)</f>
        <v>40</v>
      </c>
      <c r="H33" s="147">
        <f>IF('Alle Werte'!S28="","",'Alle Werte'!S28)</f>
        <v>5670</v>
      </c>
      <c r="I33" s="147">
        <f>IF('Alle Werte'!R28="","",'Alle Werte'!R28)</f>
        <v>0</v>
      </c>
      <c r="J33" s="147">
        <f>IF('Alle Werte'!AA28="","",'Alle Werte'!AA28)</f>
        <v>9835</v>
      </c>
      <c r="K33" s="147">
        <f>IF('Alle Werte'!AB28="","",'Alle Werte'!AB28)</f>
        <v>8662</v>
      </c>
      <c r="L33" s="147">
        <f>IF('Alle Werte'!AV28="","",'Alle Werte'!AV28)</f>
        <v>10800</v>
      </c>
      <c r="M33" s="147">
        <f>IF('Alle Werte'!AW28="","",'Alle Werte'!AW28)</f>
        <v>10474</v>
      </c>
      <c r="N33" s="177">
        <f>IF('Alle Werte'!K178="","",'Alle Werte'!K178)</f>
        <v>0.46278199553489685</v>
      </c>
      <c r="O33" s="147">
        <f>IF('Alle Werte'!BB28="","",'Alle Werte'!BB28)</f>
        <v>14673</v>
      </c>
      <c r="P33" s="147">
        <f>IF('Alle Werte'!BC28="","",'Alle Werte'!BC28)</f>
        <v>15945</v>
      </c>
      <c r="Q33" s="147">
        <f>IF('Alle Werte'!BD28="","",'Alle Werte'!BD28)</f>
        <v>15917</v>
      </c>
      <c r="R33" s="147">
        <f>IF('Alle Werte'!CR28="","",'Alle Werte'!CR28)</f>
        <v>4415</v>
      </c>
      <c r="S33" s="147">
        <f>IF('Alle Werte'!CS28="","",'Alle Werte'!CS28)</f>
        <v>5568</v>
      </c>
      <c r="T33" s="147">
        <f>IF('Alle Werte'!AX28="","",'Alle Werte'!AX28)</f>
        <v>10544</v>
      </c>
      <c r="U33" s="147">
        <f>IF('Alle Werte'!AY28="","",'Alle Werte'!AY28)</f>
        <v>9896</v>
      </c>
      <c r="V33" s="177">
        <f>IF('Alle Werte'!N178="","",'Alle Werte'!N178)</f>
        <v>0.46985471248626709</v>
      </c>
      <c r="W33" s="147">
        <f>IF('Alle Werte'!BG28="","",'Alle Werte'!BG28)</f>
        <v>12581</v>
      </c>
      <c r="X33" s="147">
        <f>IF('Alle Werte'!BH28="","",'Alle Werte'!BH28)</f>
        <v>14204</v>
      </c>
      <c r="Y33" s="147">
        <f>IF('Alle Werte'!BI28="","",'Alle Werte'!BI28)</f>
        <v>10271</v>
      </c>
      <c r="Z33" s="147">
        <f>IF('Alle Werte'!CT28="","",'Alle Werte'!CT28)</f>
        <v>5921</v>
      </c>
      <c r="AA33" s="147">
        <f>IF('Alle Werte'!CU28="","",'Alle Werte'!CU28)</f>
        <v>4968</v>
      </c>
      <c r="AB33" s="147">
        <f>IF('Alle Werte'!BV28="","",'Alle Werte'!BV28)</f>
        <v>1131</v>
      </c>
      <c r="AC33" s="147">
        <f>IF('Alle Werte'!BW28="","",'Alle Werte'!BW28)</f>
        <v>1039</v>
      </c>
      <c r="AD33" s="147">
        <f>IF('Alle Werte'!DC28="","",'Alle Werte'!DC28)</f>
        <v>17576</v>
      </c>
      <c r="AE33" s="147">
        <f>IF('Alle Werte'!DE28="","",'Alle Werte'!DE28)</f>
        <v>915</v>
      </c>
      <c r="AF33" s="147">
        <f>IF('Alle Werte'!DF28="","",'Alle Werte'!DF28)</f>
        <v>883</v>
      </c>
      <c r="AG33" s="147">
        <f>IF('Alle Werte'!DG28="","",'Alle Werte'!DG28)</f>
        <v>906</v>
      </c>
      <c r="AH33" s="147">
        <f>IF('Alle Werte'!DH28="","",'Alle Werte'!DH28)</f>
        <v>1170</v>
      </c>
      <c r="AI33" s="147">
        <f>IF('Alle Werte'!DI28="","",'Alle Werte'!DI28)</f>
        <v>1019</v>
      </c>
      <c r="AJ33" s="147">
        <f>IF('Alle Werte'!DJ28="","",'Alle Werte'!DJ28)</f>
        <v>965</v>
      </c>
      <c r="AK33" s="147">
        <f>IF('Alle Werte'!DK28="","",'Alle Werte'!DK28)</f>
        <v>1000</v>
      </c>
      <c r="AL33" s="147">
        <f>IF('Alle Werte'!DO28="","",'Alle Werte'!DO28)</f>
        <v>967</v>
      </c>
      <c r="AM33" s="147">
        <f>IF('Alle Werte'!DM28="","",'Alle Werte'!DM28)</f>
        <v>323</v>
      </c>
      <c r="AN33" s="147">
        <f>IF('Alle Werte'!DL28="","",'Alle Werte'!DL28)</f>
        <v>536</v>
      </c>
      <c r="AO33" s="147">
        <f>IF('Alle Werte'!DN28="","",'Alle Werte'!DN28)</f>
        <v>1490</v>
      </c>
      <c r="AP33" s="147">
        <f>IF('Alle Werte'!DP28="","",'Alle Werte'!DP28)</f>
        <v>1533</v>
      </c>
      <c r="AQ33" s="147">
        <f>IF('Alle Werte'!Y28="","",'Alle Werte'!Y28)</f>
        <v>3651</v>
      </c>
      <c r="AR33" s="147">
        <f>IF('Alle Werte'!Z28="","",'Alle Werte'!Z28)</f>
        <v>3686</v>
      </c>
      <c r="AS33" s="148"/>
      <c r="AT33" s="148"/>
      <c r="AU33" s="147">
        <f>IF('Alle Werte'!CV28="","",'Alle Werte'!CV28)</f>
        <v>174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>
        <v>1176200</v>
      </c>
      <c r="BA33" s="148"/>
    </row>
    <row r="34" spans="1:53" s="34" customFormat="1" ht="24.95" customHeight="1">
      <c r="A34" s="146">
        <v>27</v>
      </c>
      <c r="B34" s="147">
        <f>IF('Alle Werte'!E29="","",'Alle Werte'!E29)</f>
        <v>2005</v>
      </c>
      <c r="C34" s="147">
        <f>IF('Alle Werte'!F29="","",'Alle Werte'!F29)</f>
        <v>1251</v>
      </c>
      <c r="D34" s="147">
        <f>IF('Alle Werte'!V29="","",'Alle Werte'!V29)</f>
        <v>0</v>
      </c>
      <c r="E34" s="147">
        <f>IF('Alle Werte'!AF29="","",'Alle Werte'!AF29)</f>
        <v>586</v>
      </c>
      <c r="F34" s="147">
        <f>IF('Alle Werte'!AC29="","",'Alle Werte'!AC29)</f>
        <v>2509</v>
      </c>
      <c r="G34" s="147">
        <f>IF('Alle Werte'!AD29="","",'Alle Werte'!AD29)</f>
        <v>40</v>
      </c>
      <c r="H34" s="147">
        <f>IF('Alle Werte'!S29="","",'Alle Werte'!S29)</f>
        <v>5674</v>
      </c>
      <c r="I34" s="147">
        <f>IF('Alle Werte'!R29="","",'Alle Werte'!R29)</f>
        <v>0</v>
      </c>
      <c r="J34" s="147">
        <f>IF('Alle Werte'!AA29="","",'Alle Werte'!AA29)</f>
        <v>9859</v>
      </c>
      <c r="K34" s="147">
        <f>IF('Alle Werte'!AB29="","",'Alle Werte'!AB29)</f>
        <v>8662</v>
      </c>
      <c r="L34" s="147">
        <f>IF('Alle Werte'!AV29="","",'Alle Werte'!AV29)</f>
        <v>10824</v>
      </c>
      <c r="M34" s="147">
        <f>IF('Alle Werte'!AW29="","",'Alle Werte'!AW29)</f>
        <v>10474</v>
      </c>
      <c r="N34" s="177">
        <f>IF('Alle Werte'!K179="","",'Alle Werte'!K179)</f>
        <v>0.46186110377311707</v>
      </c>
      <c r="O34" s="147">
        <f>IF('Alle Werte'!BB29="","",'Alle Werte'!BB29)</f>
        <v>14685</v>
      </c>
      <c r="P34" s="147">
        <f>IF('Alle Werte'!BC29="","",'Alle Werte'!BC29)</f>
        <v>15962</v>
      </c>
      <c r="Q34" s="147">
        <f>IF('Alle Werte'!BD29="","",'Alle Werte'!BD29)</f>
        <v>15934</v>
      </c>
      <c r="R34" s="147">
        <f>IF('Alle Werte'!CR29="","",'Alle Werte'!CR29)</f>
        <v>4430</v>
      </c>
      <c r="S34" s="147">
        <f>IF('Alle Werte'!CS29="","",'Alle Werte'!CS29)</f>
        <v>5582</v>
      </c>
      <c r="T34" s="147">
        <f>IF('Alle Werte'!AX29="","",'Alle Werte'!AX29)</f>
        <v>10568</v>
      </c>
      <c r="U34" s="147">
        <f>IF('Alle Werte'!AY29="","",'Alle Werte'!AY29)</f>
        <v>9896</v>
      </c>
      <c r="V34" s="177">
        <f>IF('Alle Werte'!N179="","",'Alle Werte'!N179)</f>
        <v>0.46973040699958801</v>
      </c>
      <c r="W34" s="147">
        <f>IF('Alle Werte'!BG29="","",'Alle Werte'!BG29)</f>
        <v>12593</v>
      </c>
      <c r="X34" s="147">
        <f>IF('Alle Werte'!BH29="","",'Alle Werte'!BH29)</f>
        <v>14221</v>
      </c>
      <c r="Y34" s="147">
        <f>IF('Alle Werte'!BI29="","",'Alle Werte'!BI29)</f>
        <v>10271</v>
      </c>
      <c r="Z34" s="147">
        <f>IF('Alle Werte'!CT29="","",'Alle Werte'!CT29)</f>
        <v>5935</v>
      </c>
      <c r="AA34" s="147">
        <f>IF('Alle Werte'!CU29="","",'Alle Werte'!CU29)</f>
        <v>4982</v>
      </c>
      <c r="AB34" s="147">
        <f>IF('Alle Werte'!BV29="","",'Alle Werte'!BV29)</f>
        <v>1134</v>
      </c>
      <c r="AC34" s="147">
        <f>IF('Alle Werte'!BW29="","",'Alle Werte'!BW29)</f>
        <v>1039</v>
      </c>
      <c r="AD34" s="147">
        <f>IF('Alle Werte'!DC29="","",'Alle Werte'!DC29)</f>
        <v>17600</v>
      </c>
      <c r="AE34" s="147">
        <f>IF('Alle Werte'!DE29="","",'Alle Werte'!DE29)</f>
        <v>918</v>
      </c>
      <c r="AF34" s="147">
        <f>IF('Alle Werte'!DF29="","",'Alle Werte'!DF29)</f>
        <v>887</v>
      </c>
      <c r="AG34" s="147">
        <f>IF('Alle Werte'!DG29="","",'Alle Werte'!DG29)</f>
        <v>909</v>
      </c>
      <c r="AH34" s="147">
        <f>IF('Alle Werte'!DH29="","",'Alle Werte'!DH29)</f>
        <v>1174</v>
      </c>
      <c r="AI34" s="147">
        <f>IF('Alle Werte'!DI29="","",'Alle Werte'!DI29)</f>
        <v>1022</v>
      </c>
      <c r="AJ34" s="147">
        <f>IF('Alle Werte'!DJ29="","",'Alle Werte'!DJ29)</f>
        <v>969</v>
      </c>
      <c r="AK34" s="147">
        <f>IF('Alle Werte'!DK29="","",'Alle Werte'!DK29)</f>
        <v>1004</v>
      </c>
      <c r="AL34" s="147">
        <f>IF('Alle Werte'!DO29="","",'Alle Werte'!DO29)</f>
        <v>970</v>
      </c>
      <c r="AM34" s="147">
        <f>IF('Alle Werte'!DM29="","",'Alle Werte'!DM29)</f>
        <v>323</v>
      </c>
      <c r="AN34" s="147">
        <f>IF('Alle Werte'!DL29="","",'Alle Werte'!DL29)</f>
        <v>537</v>
      </c>
      <c r="AO34" s="147">
        <f>IF('Alle Werte'!DN29="","",'Alle Werte'!DN29)</f>
        <v>1503</v>
      </c>
      <c r="AP34" s="147">
        <f>IF('Alle Werte'!DP29="","",'Alle Werte'!DP29)</f>
        <v>1546</v>
      </c>
      <c r="AQ34" s="147">
        <f>IF('Alle Werte'!Y29="","",'Alle Werte'!Y29)</f>
        <v>3653</v>
      </c>
      <c r="AR34" s="147">
        <f>IF('Alle Werte'!Z29="","",'Alle Werte'!Z29)</f>
        <v>3688</v>
      </c>
      <c r="AS34" s="148"/>
      <c r="AT34" s="148"/>
      <c r="AU34" s="147">
        <f>IF('Alle Werte'!CV29="","",'Alle Werte'!CV29)</f>
        <v>174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>
        <v>1177788</v>
      </c>
      <c r="BA34" s="148"/>
    </row>
    <row r="35" spans="1:53" s="34" customFormat="1" ht="24.95" customHeight="1">
      <c r="A35" s="146">
        <v>28</v>
      </c>
      <c r="B35" s="147">
        <f>IF('Alle Werte'!E30="","",'Alle Werte'!E30)</f>
        <v>2006</v>
      </c>
      <c r="C35" s="147">
        <f>IF('Alle Werte'!F30="","",'Alle Werte'!F30)</f>
        <v>1252</v>
      </c>
      <c r="D35" s="147">
        <f>IF('Alle Werte'!V30="","",'Alle Werte'!V30)</f>
        <v>0</v>
      </c>
      <c r="E35" s="147">
        <f>IF('Alle Werte'!AF30="","",'Alle Werte'!AF30)</f>
        <v>587</v>
      </c>
      <c r="F35" s="147">
        <f>IF('Alle Werte'!AC30="","",'Alle Werte'!AC30)</f>
        <v>2509</v>
      </c>
      <c r="G35" s="147">
        <f>IF('Alle Werte'!AD30="","",'Alle Werte'!AD30)</f>
        <v>40</v>
      </c>
      <c r="H35" s="147">
        <f>IF('Alle Werte'!S30="","",'Alle Werte'!S30)</f>
        <v>5679</v>
      </c>
      <c r="I35" s="147">
        <f>IF('Alle Werte'!R30="","",'Alle Werte'!R30)</f>
        <v>0</v>
      </c>
      <c r="J35" s="147">
        <f>IF('Alle Werte'!AA30="","",'Alle Werte'!AA30)</f>
        <v>9883</v>
      </c>
      <c r="K35" s="147">
        <f>IF('Alle Werte'!AB30="","",'Alle Werte'!AB30)</f>
        <v>8662</v>
      </c>
      <c r="L35" s="147">
        <f>IF('Alle Werte'!AV30="","",'Alle Werte'!AV30)</f>
        <v>10848</v>
      </c>
      <c r="M35" s="147">
        <f>IF('Alle Werte'!AW30="","",'Alle Werte'!AW30)</f>
        <v>10474</v>
      </c>
      <c r="N35" s="177">
        <f>IF('Alle Werte'!K180="","",'Alle Werte'!K180)</f>
        <v>0.46413761377334595</v>
      </c>
      <c r="O35" s="147">
        <f>IF('Alle Werte'!BB30="","",'Alle Werte'!BB30)</f>
        <v>14698</v>
      </c>
      <c r="P35" s="147">
        <f>IF('Alle Werte'!BC30="","",'Alle Werte'!BC30)</f>
        <v>15979</v>
      </c>
      <c r="Q35" s="147">
        <f>IF('Alle Werte'!BD30="","",'Alle Werte'!BD30)</f>
        <v>15951</v>
      </c>
      <c r="R35" s="147">
        <f>IF('Alle Werte'!CR30="","",'Alle Werte'!CR30)</f>
        <v>4444</v>
      </c>
      <c r="S35" s="147">
        <f>IF('Alle Werte'!CS30="","",'Alle Werte'!CS30)</f>
        <v>5596</v>
      </c>
      <c r="T35" s="147">
        <f>IF('Alle Werte'!AX30="","",'Alle Werte'!AX30)</f>
        <v>10592</v>
      </c>
      <c r="U35" s="147">
        <f>IF('Alle Werte'!AY30="","",'Alle Werte'!AY30)</f>
        <v>9896</v>
      </c>
      <c r="V35" s="177">
        <f>IF('Alle Werte'!N180="","",'Alle Werte'!N180)</f>
        <v>0.47135129570960999</v>
      </c>
      <c r="W35" s="147">
        <f>IF('Alle Werte'!BG30="","",'Alle Werte'!BG30)</f>
        <v>12606</v>
      </c>
      <c r="X35" s="147">
        <f>IF('Alle Werte'!BH30="","",'Alle Werte'!BH30)</f>
        <v>14238</v>
      </c>
      <c r="Y35" s="147">
        <f>IF('Alle Werte'!BI30="","",'Alle Werte'!BI30)</f>
        <v>10271</v>
      </c>
      <c r="Z35" s="147">
        <f>IF('Alle Werte'!CT30="","",'Alle Werte'!CT30)</f>
        <v>5949</v>
      </c>
      <c r="AA35" s="147">
        <f>IF('Alle Werte'!CU30="","",'Alle Werte'!CU30)</f>
        <v>4997</v>
      </c>
      <c r="AB35" s="147">
        <f>IF('Alle Werte'!BV30="","",'Alle Werte'!BV30)</f>
        <v>1137</v>
      </c>
      <c r="AC35" s="147">
        <f>IF('Alle Werte'!BW30="","",'Alle Werte'!BW30)</f>
        <v>1039</v>
      </c>
      <c r="AD35" s="147">
        <f>IF('Alle Werte'!DC30="","",'Alle Werte'!DC30)</f>
        <v>17624</v>
      </c>
      <c r="AE35" s="147">
        <f>IF('Alle Werte'!DE30="","",'Alle Werte'!DE30)</f>
        <v>918</v>
      </c>
      <c r="AF35" s="147">
        <f>IF('Alle Werte'!DF30="","",'Alle Werte'!DF30)</f>
        <v>887</v>
      </c>
      <c r="AG35" s="147">
        <f>IF('Alle Werte'!DG30="","",'Alle Werte'!DG30)</f>
        <v>909</v>
      </c>
      <c r="AH35" s="147">
        <f>IF('Alle Werte'!DH30="","",'Alle Werte'!DH30)</f>
        <v>1174</v>
      </c>
      <c r="AI35" s="147">
        <f>IF('Alle Werte'!DI30="","",'Alle Werte'!DI30)</f>
        <v>1022</v>
      </c>
      <c r="AJ35" s="147">
        <f>IF('Alle Werte'!DJ30="","",'Alle Werte'!DJ30)</f>
        <v>969</v>
      </c>
      <c r="AK35" s="147">
        <f>IF('Alle Werte'!DK30="","",'Alle Werte'!DK30)</f>
        <v>1004</v>
      </c>
      <c r="AL35" s="147">
        <f>IF('Alle Werte'!DO30="","",'Alle Werte'!DO30)</f>
        <v>970</v>
      </c>
      <c r="AM35" s="147">
        <f>IF('Alle Werte'!DM30="","",'Alle Werte'!DM30)</f>
        <v>323</v>
      </c>
      <c r="AN35" s="147">
        <f>IF('Alle Werte'!DL30="","",'Alle Werte'!DL30)</f>
        <v>537</v>
      </c>
      <c r="AO35" s="147">
        <f>IF('Alle Werte'!DN30="","",'Alle Werte'!DN30)</f>
        <v>1511</v>
      </c>
      <c r="AP35" s="147">
        <f>IF('Alle Werte'!DP30="","",'Alle Werte'!DP30)</f>
        <v>1554</v>
      </c>
      <c r="AQ35" s="147">
        <f>IF('Alle Werte'!Y30="","",'Alle Werte'!Y30)</f>
        <v>3655</v>
      </c>
      <c r="AR35" s="147">
        <f>IF('Alle Werte'!Z30="","",'Alle Werte'!Z30)</f>
        <v>3689</v>
      </c>
      <c r="AS35" s="148"/>
      <c r="AT35" s="148"/>
      <c r="AU35" s="147">
        <f>IF('Alle Werte'!CV30="","",'Alle Werte'!CV30)</f>
        <v>174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>
        <v>1179345</v>
      </c>
      <c r="BA35" s="148"/>
    </row>
    <row r="36" spans="1:53" s="34" customFormat="1" ht="24.95" customHeight="1">
      <c r="A36" s="146">
        <v>29</v>
      </c>
      <c r="B36" s="147">
        <f>IF('Alle Werte'!E31="","",'Alle Werte'!E31)</f>
        <v>2006</v>
      </c>
      <c r="C36" s="147">
        <f>IF('Alle Werte'!F31="","",'Alle Werte'!F31)</f>
        <v>1253</v>
      </c>
      <c r="D36" s="147">
        <f>IF('Alle Werte'!V31="","",'Alle Werte'!V31)</f>
        <v>0</v>
      </c>
      <c r="E36" s="147">
        <f>IF('Alle Werte'!AF31="","",'Alle Werte'!AF31)</f>
        <v>587</v>
      </c>
      <c r="F36" s="147">
        <f>IF('Alle Werte'!AC31="","",'Alle Werte'!AC31)</f>
        <v>2509</v>
      </c>
      <c r="G36" s="147">
        <f>IF('Alle Werte'!AD31="","",'Alle Werte'!AD31)</f>
        <v>40</v>
      </c>
      <c r="H36" s="147">
        <f>IF('Alle Werte'!S31="","",'Alle Werte'!S31)</f>
        <v>5683</v>
      </c>
      <c r="I36" s="147">
        <f>IF('Alle Werte'!R31="","",'Alle Werte'!R31)</f>
        <v>0</v>
      </c>
      <c r="J36" s="147">
        <f>IF('Alle Werte'!AA31="","",'Alle Werte'!AA31)</f>
        <v>9907</v>
      </c>
      <c r="K36" s="147">
        <f>IF('Alle Werte'!AB31="","",'Alle Werte'!AB31)</f>
        <v>8662</v>
      </c>
      <c r="L36" s="147">
        <f>IF('Alle Werte'!AV31="","",'Alle Werte'!AV31)</f>
        <v>10872</v>
      </c>
      <c r="M36" s="147">
        <f>IF('Alle Werte'!AW31="","",'Alle Werte'!AW31)</f>
        <v>10474</v>
      </c>
      <c r="N36" s="177">
        <f>IF('Alle Werte'!K181="","",'Alle Werte'!K181)</f>
        <v>0.46340841054916382</v>
      </c>
      <c r="O36" s="147">
        <f>IF('Alle Werte'!BB31="","",'Alle Werte'!BB31)</f>
        <v>14711</v>
      </c>
      <c r="P36" s="147">
        <f>IF('Alle Werte'!BC31="","",'Alle Werte'!BC31)</f>
        <v>15996</v>
      </c>
      <c r="Q36" s="147">
        <f>IF('Alle Werte'!BD31="","",'Alle Werte'!BD31)</f>
        <v>15968</v>
      </c>
      <c r="R36" s="147">
        <f>IF('Alle Werte'!CR31="","",'Alle Werte'!CR31)</f>
        <v>4458</v>
      </c>
      <c r="S36" s="147">
        <f>IF('Alle Werte'!CS31="","",'Alle Werte'!CS31)</f>
        <v>5610</v>
      </c>
      <c r="T36" s="147">
        <f>IF('Alle Werte'!AX31="","",'Alle Werte'!AX31)</f>
        <v>10616</v>
      </c>
      <c r="U36" s="147">
        <f>IF('Alle Werte'!AY31="","",'Alle Werte'!AY31)</f>
        <v>9896</v>
      </c>
      <c r="V36" s="177">
        <f>IF('Alle Werte'!N181="","",'Alle Werte'!N181)</f>
        <v>0.47099518775939941</v>
      </c>
      <c r="W36" s="147">
        <f>IF('Alle Werte'!BG31="","",'Alle Werte'!BG31)</f>
        <v>12619</v>
      </c>
      <c r="X36" s="147">
        <f>IF('Alle Werte'!BH31="","",'Alle Werte'!BH31)</f>
        <v>14255</v>
      </c>
      <c r="Y36" s="147">
        <f>IF('Alle Werte'!BI31="","",'Alle Werte'!BI31)</f>
        <v>10271</v>
      </c>
      <c r="Z36" s="147">
        <f>IF('Alle Werte'!CT31="","",'Alle Werte'!CT31)</f>
        <v>5963</v>
      </c>
      <c r="AA36" s="147">
        <f>IF('Alle Werte'!CU31="","",'Alle Werte'!CU31)</f>
        <v>5011</v>
      </c>
      <c r="AB36" s="147">
        <f>IF('Alle Werte'!BV31="","",'Alle Werte'!BV31)</f>
        <v>1137</v>
      </c>
      <c r="AC36" s="147">
        <f>IF('Alle Werte'!BW31="","",'Alle Werte'!BW31)</f>
        <v>1039</v>
      </c>
      <c r="AD36" s="147">
        <f>IF('Alle Werte'!DC31="","",'Alle Werte'!DC31)</f>
        <v>17648</v>
      </c>
      <c r="AE36" s="147">
        <f>IF('Alle Werte'!DE31="","",'Alle Werte'!DE31)</f>
        <v>918</v>
      </c>
      <c r="AF36" s="147">
        <f>IF('Alle Werte'!DF31="","",'Alle Werte'!DF31)</f>
        <v>887</v>
      </c>
      <c r="AG36" s="147">
        <f>IF('Alle Werte'!DG31="","",'Alle Werte'!DG31)</f>
        <v>909</v>
      </c>
      <c r="AH36" s="147">
        <f>IF('Alle Werte'!DH31="","",'Alle Werte'!DH31)</f>
        <v>1174</v>
      </c>
      <c r="AI36" s="147">
        <f>IF('Alle Werte'!DI31="","",'Alle Werte'!DI31)</f>
        <v>1022</v>
      </c>
      <c r="AJ36" s="147">
        <f>IF('Alle Werte'!DJ31="","",'Alle Werte'!DJ31)</f>
        <v>969</v>
      </c>
      <c r="AK36" s="147">
        <f>IF('Alle Werte'!DK31="","",'Alle Werte'!DK31)</f>
        <v>1004</v>
      </c>
      <c r="AL36" s="147">
        <f>IF('Alle Werte'!DO31="","",'Alle Werte'!DO31)</f>
        <v>970</v>
      </c>
      <c r="AM36" s="147">
        <f>IF('Alle Werte'!DM31="","",'Alle Werte'!DM31)</f>
        <v>323</v>
      </c>
      <c r="AN36" s="147">
        <f>IF('Alle Werte'!DL31="","",'Alle Werte'!DL31)</f>
        <v>537</v>
      </c>
      <c r="AO36" s="147">
        <f>IF('Alle Werte'!DN31="","",'Alle Werte'!DN31)</f>
        <v>1511</v>
      </c>
      <c r="AP36" s="147">
        <f>IF('Alle Werte'!DP31="","",'Alle Werte'!DP31)</f>
        <v>1554</v>
      </c>
      <c r="AQ36" s="147">
        <f>IF('Alle Werte'!Y31="","",'Alle Werte'!Y31)</f>
        <v>3656</v>
      </c>
      <c r="AR36" s="147">
        <f>IF('Alle Werte'!Z31="","",'Alle Werte'!Z31)</f>
        <v>3691</v>
      </c>
      <c r="AS36" s="148"/>
      <c r="AT36" s="148"/>
      <c r="AU36" s="147">
        <f>IF('Alle Werte'!CV31="","",'Alle Werte'!CV31)</f>
        <v>174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>
        <v>1180896</v>
      </c>
      <c r="BA36" s="148"/>
    </row>
    <row r="37" spans="1:53" s="34" customFormat="1" ht="24.95" customHeight="1">
      <c r="A37" s="146">
        <v>30</v>
      </c>
      <c r="B37" s="147">
        <f>IF('Alle Werte'!E32="","",'Alle Werte'!E32)</f>
        <v>2012</v>
      </c>
      <c r="C37" s="147">
        <f>IF('Alle Werte'!F32="","",'Alle Werte'!F32)</f>
        <v>1256</v>
      </c>
      <c r="D37" s="147">
        <f>IF('Alle Werte'!V32="","",'Alle Werte'!V32)</f>
        <v>0</v>
      </c>
      <c r="E37" s="147">
        <f>IF('Alle Werte'!AF32="","",'Alle Werte'!AF32)</f>
        <v>590</v>
      </c>
      <c r="F37" s="147">
        <f>IF('Alle Werte'!AC32="","",'Alle Werte'!AC32)</f>
        <v>2509</v>
      </c>
      <c r="G37" s="147">
        <f>IF('Alle Werte'!AD32="","",'Alle Werte'!AD32)</f>
        <v>40</v>
      </c>
      <c r="H37" s="147">
        <f>IF('Alle Werte'!S32="","",'Alle Werte'!S32)</f>
        <v>5686</v>
      </c>
      <c r="I37" s="147">
        <f>IF('Alle Werte'!R32="","",'Alle Werte'!R32)</f>
        <v>0</v>
      </c>
      <c r="J37" s="147">
        <f>IF('Alle Werte'!AA32="","",'Alle Werte'!AA32)</f>
        <v>9931</v>
      </c>
      <c r="K37" s="147">
        <f>IF('Alle Werte'!AB32="","",'Alle Werte'!AB32)</f>
        <v>8662</v>
      </c>
      <c r="L37" s="147">
        <f>IF('Alle Werte'!AV32="","",'Alle Werte'!AV32)</f>
        <v>10896</v>
      </c>
      <c r="M37" s="147">
        <f>IF('Alle Werte'!AW32="","",'Alle Werte'!AW32)</f>
        <v>10474</v>
      </c>
      <c r="N37" s="177">
        <f>IF('Alle Werte'!K182="","",'Alle Werte'!K182)</f>
        <v>0.46481558680534363</v>
      </c>
      <c r="O37" s="147">
        <f>IF('Alle Werte'!BB32="","",'Alle Werte'!BB32)</f>
        <v>14723</v>
      </c>
      <c r="P37" s="147">
        <f>IF('Alle Werte'!BC32="","",'Alle Werte'!BC32)</f>
        <v>16013</v>
      </c>
      <c r="Q37" s="147">
        <f>IF('Alle Werte'!BD32="","",'Alle Werte'!BD32)</f>
        <v>15985</v>
      </c>
      <c r="R37" s="147">
        <f>IF('Alle Werte'!CR32="","",'Alle Werte'!CR32)</f>
        <v>4472</v>
      </c>
      <c r="S37" s="147">
        <f>IF('Alle Werte'!CS32="","",'Alle Werte'!CS32)</f>
        <v>5624</v>
      </c>
      <c r="T37" s="147">
        <f>IF('Alle Werte'!AX32="","",'Alle Werte'!AX32)</f>
        <v>10639</v>
      </c>
      <c r="U37" s="147">
        <f>IF('Alle Werte'!AY32="","",'Alle Werte'!AY32)</f>
        <v>9896</v>
      </c>
      <c r="V37" s="177">
        <f>IF('Alle Werte'!N182="","",'Alle Werte'!N182)</f>
        <v>0.46985238790512085</v>
      </c>
      <c r="W37" s="147">
        <f>IF('Alle Werte'!BG32="","",'Alle Werte'!BG32)</f>
        <v>12632</v>
      </c>
      <c r="X37" s="147">
        <f>IF('Alle Werte'!BH32="","",'Alle Werte'!BH32)</f>
        <v>14272</v>
      </c>
      <c r="Y37" s="147">
        <f>IF('Alle Werte'!BI32="","",'Alle Werte'!BI32)</f>
        <v>10271</v>
      </c>
      <c r="Z37" s="147">
        <f>IF('Alle Werte'!CT32="","",'Alle Werte'!CT32)</f>
        <v>5977</v>
      </c>
      <c r="AA37" s="147">
        <f>IF('Alle Werte'!CU32="","",'Alle Werte'!CU32)</f>
        <v>5025</v>
      </c>
      <c r="AB37" s="147">
        <f>IF('Alle Werte'!BV32="","",'Alle Werte'!BV32)</f>
        <v>1137</v>
      </c>
      <c r="AC37" s="147">
        <f>IF('Alle Werte'!BW32="","",'Alle Werte'!BW32)</f>
        <v>1039</v>
      </c>
      <c r="AD37" s="147">
        <f>IF('Alle Werte'!DC32="","",'Alle Werte'!DC32)</f>
        <v>17672</v>
      </c>
      <c r="AE37" s="147">
        <f>IF('Alle Werte'!DE32="","",'Alle Werte'!DE32)</f>
        <v>918</v>
      </c>
      <c r="AF37" s="147">
        <f>IF('Alle Werte'!DF32="","",'Alle Werte'!DF32)</f>
        <v>887</v>
      </c>
      <c r="AG37" s="147">
        <f>IF('Alle Werte'!DG32="","",'Alle Werte'!DG32)</f>
        <v>909</v>
      </c>
      <c r="AH37" s="147">
        <f>IF('Alle Werte'!DH32="","",'Alle Werte'!DH32)</f>
        <v>1174</v>
      </c>
      <c r="AI37" s="147">
        <f>IF('Alle Werte'!DI32="","",'Alle Werte'!DI32)</f>
        <v>1022</v>
      </c>
      <c r="AJ37" s="147">
        <f>IF('Alle Werte'!DJ32="","",'Alle Werte'!DJ32)</f>
        <v>969</v>
      </c>
      <c r="AK37" s="147">
        <f>IF('Alle Werte'!DK32="","",'Alle Werte'!DK32)</f>
        <v>1004</v>
      </c>
      <c r="AL37" s="147">
        <f>IF('Alle Werte'!DO32="","",'Alle Werte'!DO32)</f>
        <v>970</v>
      </c>
      <c r="AM37" s="147">
        <f>IF('Alle Werte'!DM32="","",'Alle Werte'!DM32)</f>
        <v>323</v>
      </c>
      <c r="AN37" s="147">
        <f>IF('Alle Werte'!DL32="","",'Alle Werte'!DL32)</f>
        <v>537</v>
      </c>
      <c r="AO37" s="147">
        <f>IF('Alle Werte'!DN32="","",'Alle Werte'!DN32)</f>
        <v>1511</v>
      </c>
      <c r="AP37" s="147">
        <f>IF('Alle Werte'!DP32="","",'Alle Werte'!DP32)</f>
        <v>1554</v>
      </c>
      <c r="AQ37" s="147">
        <f>IF('Alle Werte'!Y32="","",'Alle Werte'!Y32)</f>
        <v>3658</v>
      </c>
      <c r="AR37" s="147">
        <f>IF('Alle Werte'!Z32="","",'Alle Werte'!Z32)</f>
        <v>3693</v>
      </c>
      <c r="AS37" s="148"/>
      <c r="AT37" s="148"/>
      <c r="AU37" s="147">
        <f>IF('Alle Werte'!CV32="","",'Alle Werte'!CV32)</f>
        <v>174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>
        <v>1182497</v>
      </c>
      <c r="BA37" s="148"/>
    </row>
    <row r="38" spans="1:53" s="34" customFormat="1" ht="24.95" customHeight="1">
      <c r="A38" s="146">
        <v>31</v>
      </c>
      <c r="B38" s="147" t="str">
        <f>IF('Alle Werte'!E33="","",'Alle Werte'!E33)</f>
        <v/>
      </c>
      <c r="C38" s="147" t="str">
        <f>IF('Alle Werte'!F33="","",'Alle Werte'!F33)</f>
        <v/>
      </c>
      <c r="D38" s="147" t="str">
        <f>IF('Alle Werte'!V33="","",'Alle Werte'!V33)</f>
        <v/>
      </c>
      <c r="E38" s="147" t="str">
        <f>IF('Alle Werte'!AF33="","",'Alle Werte'!AF33)</f>
        <v/>
      </c>
      <c r="F38" s="147" t="str">
        <f>IF('Alle Werte'!AC33="","",'Alle Werte'!AC33)</f>
        <v/>
      </c>
      <c r="G38" s="147" t="str">
        <f>IF('Alle Werte'!AD33="","",'Alle Werte'!AD33)</f>
        <v/>
      </c>
      <c r="H38" s="147" t="str">
        <f>IF('Alle Werte'!S33="","",'Alle Werte'!S33)</f>
        <v/>
      </c>
      <c r="I38" s="147" t="str">
        <f>IF('Alle Werte'!R33="","",'Alle Werte'!R33)</f>
        <v/>
      </c>
      <c r="J38" s="147" t="str">
        <f>IF('Alle Werte'!AA33="","",'Alle Werte'!AA33)</f>
        <v/>
      </c>
      <c r="K38" s="147" t="str">
        <f>IF('Alle Werte'!AB33="","",'Alle Werte'!AB33)</f>
        <v/>
      </c>
      <c r="L38" s="147" t="str">
        <f>IF('Alle Werte'!AV33="","",'Alle Werte'!AV33)</f>
        <v/>
      </c>
      <c r="M38" s="147" t="str">
        <f>IF('Alle Werte'!AW33="","",'Alle Werte'!AW33)</f>
        <v/>
      </c>
      <c r="N38" s="177" t="str">
        <f>IF('Alle Werte'!K183="","",'Alle Werte'!K183)</f>
        <v/>
      </c>
      <c r="O38" s="147" t="str">
        <f>IF('Alle Werte'!BB33="","",'Alle Werte'!BB33)</f>
        <v/>
      </c>
      <c r="P38" s="147" t="str">
        <f>IF('Alle Werte'!BC33="","",'Alle Werte'!BC33)</f>
        <v/>
      </c>
      <c r="Q38" s="147" t="str">
        <f>IF('Alle Werte'!BD33="","",'Alle Werte'!BD33)</f>
        <v/>
      </c>
      <c r="R38" s="147" t="str">
        <f>IF('Alle Werte'!CR33="","",'Alle Werte'!CR33)</f>
        <v/>
      </c>
      <c r="S38" s="147" t="str">
        <f>IF('Alle Werte'!CS33="","",'Alle Werte'!CS33)</f>
        <v/>
      </c>
      <c r="T38" s="147" t="str">
        <f>IF('Alle Werte'!AX33="","",'Alle Werte'!AX33)</f>
        <v/>
      </c>
      <c r="U38" s="147" t="str">
        <f>IF('Alle Werte'!AY33="","",'Alle Werte'!AY33)</f>
        <v/>
      </c>
      <c r="V38" s="177" t="str">
        <f>IF('Alle Werte'!N183="","",'Alle Werte'!N183)</f>
        <v/>
      </c>
      <c r="W38" s="147" t="str">
        <f>IF('Alle Werte'!BG33="","",'Alle Werte'!BG33)</f>
        <v/>
      </c>
      <c r="X38" s="147" t="str">
        <f>IF('Alle Werte'!BH33="","",'Alle Werte'!BH33)</f>
        <v/>
      </c>
      <c r="Y38" s="147" t="str">
        <f>IF('Alle Werte'!BI33="","",'Alle Werte'!BI33)</f>
        <v/>
      </c>
      <c r="Z38" s="147" t="str">
        <f>IF('Alle Werte'!CT33="","",'Alle Werte'!CT33)</f>
        <v/>
      </c>
      <c r="AA38" s="147" t="str">
        <f>IF('Alle Werte'!CU33="","",'Alle Werte'!CU33)</f>
        <v/>
      </c>
      <c r="AB38" s="147" t="str">
        <f>IF('Alle Werte'!BV33="","",'Alle Werte'!BV33)</f>
        <v/>
      </c>
      <c r="AC38" s="147" t="str">
        <f>IF('Alle Werte'!BW33="","",'Alle Werte'!BW33)</f>
        <v/>
      </c>
      <c r="AD38" s="147" t="str">
        <f>IF('Alle Werte'!DC33="","",'Alle Werte'!DC33)</f>
        <v/>
      </c>
      <c r="AE38" s="147" t="str">
        <f>IF('Alle Werte'!DE33="","",'Alle Werte'!DE33)</f>
        <v/>
      </c>
      <c r="AF38" s="147" t="str">
        <f>IF('Alle Werte'!DF33="","",'Alle Werte'!DF33)</f>
        <v/>
      </c>
      <c r="AG38" s="147" t="str">
        <f>IF('Alle Werte'!DG33="","",'Alle Werte'!DG33)</f>
        <v/>
      </c>
      <c r="AH38" s="147" t="str">
        <f>IF('Alle Werte'!DH33="","",'Alle Werte'!DH33)</f>
        <v/>
      </c>
      <c r="AI38" s="147" t="str">
        <f>IF('Alle Werte'!DI33="","",'Alle Werte'!DI33)</f>
        <v/>
      </c>
      <c r="AJ38" s="147" t="str">
        <f>IF('Alle Werte'!DJ33="","",'Alle Werte'!DJ33)</f>
        <v/>
      </c>
      <c r="AK38" s="147" t="str">
        <f>IF('Alle Werte'!DK33="","",'Alle Werte'!DK33)</f>
        <v/>
      </c>
      <c r="AL38" s="147" t="str">
        <f>IF('Alle Werte'!DO33="","",'Alle Werte'!DO33)</f>
        <v/>
      </c>
      <c r="AM38" s="147" t="str">
        <f>IF('Alle Werte'!DM33="","",'Alle Werte'!DM33)</f>
        <v/>
      </c>
      <c r="AN38" s="147" t="str">
        <f>IF('Alle Werte'!DL33="","",'Alle Werte'!DL33)</f>
        <v/>
      </c>
      <c r="AO38" s="147" t="str">
        <f>IF('Alle Werte'!DN33="","",'Alle Werte'!DN33)</f>
        <v/>
      </c>
      <c r="AP38" s="147" t="str">
        <f>IF('Alle Werte'!DP33="","",'Alle Werte'!DP33)</f>
        <v/>
      </c>
      <c r="AQ38" s="147" t="str">
        <f>IF('Alle Werte'!Y33="","",'Alle Werte'!Y33)</f>
        <v/>
      </c>
      <c r="AR38" s="147" t="str">
        <f>IF('Alle Werte'!Z33="","",'Alle Werte'!Z33)</f>
        <v/>
      </c>
      <c r="AS38" s="148"/>
      <c r="AT38" s="148"/>
      <c r="AU38" s="147" t="str">
        <f>IF('Alle Werte'!CV33="","",'Alle Werte'!CV33)</f>
        <v/>
      </c>
      <c r="AV38" s="147" t="str">
        <f>IF('Alle Werte'!CW33="","",'Alle Werte'!CW33)</f>
        <v/>
      </c>
      <c r="AW38" s="147" t="str">
        <f>IF('Alle Werte'!CX33="","",'Alle Werte'!CX33)</f>
        <v/>
      </c>
      <c r="AX38" s="148"/>
      <c r="AY38" s="148"/>
      <c r="AZ38" s="148"/>
      <c r="BA38" s="148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6" t="s">
        <v>207</v>
      </c>
      <c r="B1" s="256"/>
      <c r="C1" s="256"/>
      <c r="D1" s="256"/>
      <c r="E1" s="256" t="s">
        <v>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 t="s">
        <v>178</v>
      </c>
      <c r="AI1" s="256"/>
      <c r="AJ1" s="256" t="s">
        <v>16</v>
      </c>
      <c r="AK1" s="256"/>
      <c r="AL1" s="256"/>
      <c r="AM1" s="256"/>
      <c r="AN1" s="256"/>
      <c r="AO1" s="256"/>
      <c r="AP1" s="256" t="s">
        <v>10</v>
      </c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 t="s">
        <v>17</v>
      </c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 t="s">
        <v>85</v>
      </c>
      <c r="CA1" s="256"/>
      <c r="CB1" s="256"/>
      <c r="CC1" s="256"/>
      <c r="CD1" s="256"/>
      <c r="CE1" s="256"/>
      <c r="CF1" s="256"/>
      <c r="CG1" s="256" t="s">
        <v>103</v>
      </c>
      <c r="CH1" s="256"/>
      <c r="CI1" s="256"/>
      <c r="CJ1" s="256"/>
      <c r="CK1" s="256"/>
      <c r="CL1" s="256"/>
      <c r="CM1" s="256"/>
      <c r="CN1" s="256"/>
      <c r="CO1" s="256"/>
      <c r="CP1" s="256"/>
      <c r="CQ1" s="256"/>
      <c r="CR1" s="256"/>
      <c r="CS1" s="256"/>
      <c r="CT1" s="256"/>
      <c r="CU1" s="256"/>
      <c r="CV1" s="256" t="s">
        <v>189</v>
      </c>
      <c r="CW1" s="256"/>
      <c r="CX1" s="256"/>
      <c r="CY1" s="256"/>
      <c r="CZ1" s="256"/>
      <c r="DA1" s="256"/>
      <c r="DB1" s="256"/>
      <c r="DC1" s="256" t="s">
        <v>83</v>
      </c>
      <c r="DD1" s="256"/>
      <c r="DE1" s="256"/>
      <c r="DF1" s="256"/>
      <c r="DG1" s="256"/>
      <c r="DH1" s="256"/>
      <c r="DI1" s="256"/>
      <c r="DJ1" s="256"/>
      <c r="DK1" s="256"/>
      <c r="DL1" s="256" t="s">
        <v>159</v>
      </c>
      <c r="DM1" s="256"/>
      <c r="DN1" s="256"/>
      <c r="DO1" s="256"/>
      <c r="DP1" s="256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1965</v>
      </c>
      <c r="F3" s="1">
        <v>1222</v>
      </c>
      <c r="G3" s="1">
        <v>0</v>
      </c>
      <c r="H3" s="1">
        <v>1111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536</v>
      </c>
      <c r="P3" s="1">
        <v>0</v>
      </c>
      <c r="Q3" s="1">
        <v>0</v>
      </c>
      <c r="R3" s="1">
        <v>0</v>
      </c>
      <c r="S3" s="1">
        <v>5499</v>
      </c>
      <c r="T3" s="1">
        <v>1448</v>
      </c>
      <c r="U3" s="1">
        <v>0</v>
      </c>
      <c r="V3" s="1">
        <v>0</v>
      </c>
      <c r="W3" s="1">
        <v>0</v>
      </c>
      <c r="X3" s="1">
        <v>0</v>
      </c>
      <c r="Y3" s="1">
        <v>3582</v>
      </c>
      <c r="Z3" s="1">
        <v>3618</v>
      </c>
      <c r="AA3" s="1">
        <v>9239</v>
      </c>
      <c r="AB3" s="1">
        <v>8662</v>
      </c>
      <c r="AC3" s="1">
        <v>2479</v>
      </c>
      <c r="AD3" s="1">
        <v>40</v>
      </c>
      <c r="AE3" s="1">
        <v>0</v>
      </c>
      <c r="AF3" s="1">
        <v>536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10450</v>
      </c>
      <c r="AW3" s="1">
        <v>10228</v>
      </c>
      <c r="AX3" s="1">
        <v>9948</v>
      </c>
      <c r="AY3" s="1">
        <v>9894</v>
      </c>
      <c r="AZ3" s="1">
        <v>0</v>
      </c>
      <c r="BA3" s="1">
        <v>0</v>
      </c>
      <c r="BB3" s="1">
        <v>14308</v>
      </c>
      <c r="BC3" s="1">
        <v>15494</v>
      </c>
      <c r="BD3" s="1">
        <v>15466</v>
      </c>
      <c r="BE3" s="1">
        <v>0</v>
      </c>
      <c r="BF3" s="1">
        <v>0</v>
      </c>
      <c r="BG3" s="1">
        <v>12251</v>
      </c>
      <c r="BH3" s="1">
        <v>13777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1040</v>
      </c>
      <c r="BW3" s="2">
        <v>1033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4151</v>
      </c>
      <c r="CS3" s="2">
        <v>5285</v>
      </c>
      <c r="CT3" s="2">
        <v>5624</v>
      </c>
      <c r="CU3" s="2">
        <v>4684</v>
      </c>
      <c r="CV3" s="2">
        <v>173</v>
      </c>
      <c r="CW3" s="2">
        <v>0</v>
      </c>
      <c r="CX3" s="2">
        <v>0</v>
      </c>
      <c r="CY3" s="2">
        <v>174</v>
      </c>
      <c r="CZ3" s="2">
        <v>175</v>
      </c>
      <c r="DA3" s="2">
        <v>0</v>
      </c>
      <c r="DB3" s="2">
        <v>0</v>
      </c>
      <c r="DC3" s="2">
        <v>16980</v>
      </c>
      <c r="DD3" s="2">
        <v>520</v>
      </c>
      <c r="DE3" s="2">
        <v>871</v>
      </c>
      <c r="DF3" s="2">
        <v>834</v>
      </c>
      <c r="DG3" s="2">
        <v>862</v>
      </c>
      <c r="DH3" s="2">
        <v>1121</v>
      </c>
      <c r="DI3" s="2">
        <v>971</v>
      </c>
      <c r="DJ3" s="2">
        <v>913</v>
      </c>
      <c r="DK3" s="2">
        <v>953</v>
      </c>
      <c r="DL3" s="2">
        <v>518</v>
      </c>
      <c r="DM3" s="2">
        <v>299</v>
      </c>
      <c r="DN3" s="2">
        <v>1428</v>
      </c>
      <c r="DO3" s="2">
        <v>914</v>
      </c>
      <c r="DP3" s="2">
        <v>1470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564</v>
      </c>
      <c r="D4" s="1" t="s">
        <v>568</v>
      </c>
      <c r="E4" s="1">
        <v>1967</v>
      </c>
      <c r="F4" s="1">
        <v>1223</v>
      </c>
      <c r="G4" s="1">
        <v>0</v>
      </c>
      <c r="H4" s="1">
        <v>1112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536</v>
      </c>
      <c r="P4" s="1">
        <v>0</v>
      </c>
      <c r="Q4" s="1">
        <v>0</v>
      </c>
      <c r="R4" s="1">
        <v>0</v>
      </c>
      <c r="S4" s="1">
        <v>5502</v>
      </c>
      <c r="T4" s="1">
        <v>1448</v>
      </c>
      <c r="U4" s="1">
        <v>0</v>
      </c>
      <c r="V4" s="1">
        <v>0</v>
      </c>
      <c r="W4" s="1">
        <v>0</v>
      </c>
      <c r="X4" s="1">
        <v>0</v>
      </c>
      <c r="Y4" s="1">
        <v>3584</v>
      </c>
      <c r="Z4" s="1">
        <v>3620</v>
      </c>
      <c r="AA4" s="1">
        <v>9263</v>
      </c>
      <c r="AB4" s="1">
        <v>8662</v>
      </c>
      <c r="AC4" s="1">
        <v>2479</v>
      </c>
      <c r="AD4" s="1">
        <v>40</v>
      </c>
      <c r="AE4" s="1">
        <v>0</v>
      </c>
      <c r="AF4" s="1">
        <v>536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10450</v>
      </c>
      <c r="AW4" s="1">
        <v>10252</v>
      </c>
      <c r="AX4" s="1">
        <v>9972</v>
      </c>
      <c r="AY4" s="1">
        <v>9894</v>
      </c>
      <c r="AZ4" s="1">
        <v>0</v>
      </c>
      <c r="BA4" s="1">
        <v>0</v>
      </c>
      <c r="BB4" s="1">
        <v>14326</v>
      </c>
      <c r="BC4" s="1">
        <v>15514</v>
      </c>
      <c r="BD4" s="1">
        <v>15486</v>
      </c>
      <c r="BE4" s="1">
        <v>0</v>
      </c>
      <c r="BF4" s="1">
        <v>0</v>
      </c>
      <c r="BG4" s="1">
        <v>12264</v>
      </c>
      <c r="BH4" s="1">
        <v>13794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1040</v>
      </c>
      <c r="BW4" s="2">
        <v>1036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4159</v>
      </c>
      <c r="CS4" s="2">
        <v>5293</v>
      </c>
      <c r="CT4" s="2">
        <v>5638</v>
      </c>
      <c r="CU4" s="2">
        <v>4698</v>
      </c>
      <c r="CV4" s="2">
        <v>173</v>
      </c>
      <c r="CW4" s="2">
        <v>0</v>
      </c>
      <c r="CX4" s="2">
        <v>0</v>
      </c>
      <c r="CY4" s="2">
        <v>174</v>
      </c>
      <c r="CZ4" s="2">
        <v>175</v>
      </c>
      <c r="DA4" s="2">
        <v>0</v>
      </c>
      <c r="DB4" s="2">
        <v>0</v>
      </c>
      <c r="DC4" s="2">
        <v>17004</v>
      </c>
      <c r="DD4" s="2">
        <v>520</v>
      </c>
      <c r="DE4" s="2">
        <v>871</v>
      </c>
      <c r="DF4" s="2">
        <v>834</v>
      </c>
      <c r="DG4" s="2">
        <v>862</v>
      </c>
      <c r="DH4" s="2">
        <v>1121</v>
      </c>
      <c r="DI4" s="2">
        <v>971</v>
      </c>
      <c r="DJ4" s="2">
        <v>913</v>
      </c>
      <c r="DK4" s="2">
        <v>953</v>
      </c>
      <c r="DL4" s="2">
        <v>518</v>
      </c>
      <c r="DM4" s="2">
        <v>299</v>
      </c>
      <c r="DN4" s="2">
        <v>1428</v>
      </c>
      <c r="DO4" s="2">
        <v>914</v>
      </c>
      <c r="DP4" s="2">
        <v>1470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564</v>
      </c>
      <c r="D5" s="1" t="s">
        <v>569</v>
      </c>
      <c r="E5" s="1">
        <v>1969</v>
      </c>
      <c r="F5" s="1">
        <v>1225</v>
      </c>
      <c r="G5" s="1">
        <v>0</v>
      </c>
      <c r="H5" s="1">
        <v>1113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536</v>
      </c>
      <c r="P5" s="1">
        <v>0</v>
      </c>
      <c r="Q5" s="1">
        <v>0</v>
      </c>
      <c r="R5" s="1">
        <v>0</v>
      </c>
      <c r="S5" s="1">
        <v>5511</v>
      </c>
      <c r="T5" s="1">
        <v>1448</v>
      </c>
      <c r="U5" s="1">
        <v>0</v>
      </c>
      <c r="V5" s="1">
        <v>0</v>
      </c>
      <c r="W5" s="1">
        <v>0</v>
      </c>
      <c r="X5" s="1">
        <v>0</v>
      </c>
      <c r="Y5" s="1">
        <v>3588</v>
      </c>
      <c r="Z5" s="1">
        <v>3624</v>
      </c>
      <c r="AA5" s="1">
        <v>9287</v>
      </c>
      <c r="AB5" s="1">
        <v>8662</v>
      </c>
      <c r="AC5" s="1">
        <v>2479</v>
      </c>
      <c r="AD5" s="1">
        <v>40</v>
      </c>
      <c r="AE5" s="1">
        <v>0</v>
      </c>
      <c r="AF5" s="1">
        <v>536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10450</v>
      </c>
      <c r="AW5" s="1">
        <v>10276</v>
      </c>
      <c r="AX5" s="1">
        <v>9996</v>
      </c>
      <c r="AY5" s="1">
        <v>9894</v>
      </c>
      <c r="AZ5" s="1">
        <v>0</v>
      </c>
      <c r="BA5" s="1">
        <v>0</v>
      </c>
      <c r="BB5" s="1">
        <v>14343</v>
      </c>
      <c r="BC5" s="1">
        <v>15534</v>
      </c>
      <c r="BD5" s="1">
        <v>15506</v>
      </c>
      <c r="BE5" s="1">
        <v>0</v>
      </c>
      <c r="BF5" s="1">
        <v>0</v>
      </c>
      <c r="BG5" s="1">
        <v>12277</v>
      </c>
      <c r="BH5" s="1">
        <v>13811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1042</v>
      </c>
      <c r="BW5" s="2">
        <v>1039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4167</v>
      </c>
      <c r="CS5" s="2">
        <v>5305</v>
      </c>
      <c r="CT5" s="2">
        <v>5653</v>
      </c>
      <c r="CU5" s="2">
        <v>4712</v>
      </c>
      <c r="CV5" s="2">
        <v>173</v>
      </c>
      <c r="CW5" s="2">
        <v>0</v>
      </c>
      <c r="CX5" s="2">
        <v>0</v>
      </c>
      <c r="CY5" s="2">
        <v>174</v>
      </c>
      <c r="CZ5" s="2">
        <v>175</v>
      </c>
      <c r="DA5" s="2">
        <v>0</v>
      </c>
      <c r="DB5" s="2">
        <v>0</v>
      </c>
      <c r="DC5" s="2">
        <v>17028</v>
      </c>
      <c r="DD5" s="2">
        <v>522</v>
      </c>
      <c r="DE5" s="2">
        <v>876</v>
      </c>
      <c r="DF5" s="2">
        <v>839</v>
      </c>
      <c r="DG5" s="2">
        <v>867</v>
      </c>
      <c r="DH5" s="2">
        <v>1126</v>
      </c>
      <c r="DI5" s="2">
        <v>976</v>
      </c>
      <c r="DJ5" s="2">
        <v>918</v>
      </c>
      <c r="DK5" s="2">
        <v>958</v>
      </c>
      <c r="DL5" s="2">
        <v>520</v>
      </c>
      <c r="DM5" s="2">
        <v>302</v>
      </c>
      <c r="DN5" s="2">
        <v>1433</v>
      </c>
      <c r="DO5" s="2">
        <v>920</v>
      </c>
      <c r="DP5" s="2">
        <v>1475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564</v>
      </c>
      <c r="D6" s="1" t="s">
        <v>570</v>
      </c>
      <c r="E6" s="1">
        <v>1970</v>
      </c>
      <c r="F6" s="1">
        <v>1225</v>
      </c>
      <c r="G6" s="1">
        <v>0</v>
      </c>
      <c r="H6" s="1">
        <v>1114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536</v>
      </c>
      <c r="P6" s="1">
        <v>0</v>
      </c>
      <c r="Q6" s="1">
        <v>0</v>
      </c>
      <c r="R6" s="1">
        <v>0</v>
      </c>
      <c r="S6" s="1">
        <v>5521</v>
      </c>
      <c r="T6" s="1">
        <v>1448</v>
      </c>
      <c r="U6" s="1">
        <v>0</v>
      </c>
      <c r="V6" s="1">
        <v>0</v>
      </c>
      <c r="W6" s="1">
        <v>0</v>
      </c>
      <c r="X6" s="1">
        <v>0</v>
      </c>
      <c r="Y6" s="1">
        <v>3593</v>
      </c>
      <c r="Z6" s="1">
        <v>3628</v>
      </c>
      <c r="AA6" s="1">
        <v>9311</v>
      </c>
      <c r="AB6" s="1">
        <v>8662</v>
      </c>
      <c r="AC6" s="1">
        <v>2479</v>
      </c>
      <c r="AD6" s="1">
        <v>40</v>
      </c>
      <c r="AE6" s="1">
        <v>0</v>
      </c>
      <c r="AF6" s="1">
        <v>536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10450</v>
      </c>
      <c r="AW6" s="1">
        <v>10300</v>
      </c>
      <c r="AX6" s="1">
        <v>10020</v>
      </c>
      <c r="AY6" s="1">
        <v>9894</v>
      </c>
      <c r="AZ6" s="1">
        <v>0</v>
      </c>
      <c r="BA6" s="1">
        <v>0</v>
      </c>
      <c r="BB6" s="1">
        <v>14361</v>
      </c>
      <c r="BC6" s="1">
        <v>15554</v>
      </c>
      <c r="BD6" s="1">
        <v>15526</v>
      </c>
      <c r="BE6" s="1">
        <v>0</v>
      </c>
      <c r="BF6" s="1">
        <v>0</v>
      </c>
      <c r="BG6" s="1">
        <v>12289</v>
      </c>
      <c r="BH6" s="1">
        <v>13828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1047</v>
      </c>
      <c r="BW6" s="2">
        <v>1039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4175</v>
      </c>
      <c r="CS6" s="2">
        <v>5317</v>
      </c>
      <c r="CT6" s="2">
        <v>5669</v>
      </c>
      <c r="CU6" s="2">
        <v>4726</v>
      </c>
      <c r="CV6" s="2">
        <v>173</v>
      </c>
      <c r="CW6" s="2">
        <v>0</v>
      </c>
      <c r="CX6" s="2">
        <v>0</v>
      </c>
      <c r="CY6" s="2">
        <v>174</v>
      </c>
      <c r="CZ6" s="2">
        <v>175</v>
      </c>
      <c r="DA6" s="2">
        <v>0</v>
      </c>
      <c r="DB6" s="2">
        <v>0</v>
      </c>
      <c r="DC6" s="2">
        <v>17052</v>
      </c>
      <c r="DD6" s="2">
        <v>523</v>
      </c>
      <c r="DE6" s="2">
        <v>879</v>
      </c>
      <c r="DF6" s="2">
        <v>842</v>
      </c>
      <c r="DG6" s="2">
        <v>870</v>
      </c>
      <c r="DH6" s="2">
        <v>1129</v>
      </c>
      <c r="DI6" s="2">
        <v>980</v>
      </c>
      <c r="DJ6" s="2">
        <v>922</v>
      </c>
      <c r="DK6" s="2">
        <v>962</v>
      </c>
      <c r="DL6" s="2">
        <v>521</v>
      </c>
      <c r="DM6" s="2">
        <v>305</v>
      </c>
      <c r="DN6" s="2">
        <v>1437</v>
      </c>
      <c r="DO6" s="2">
        <v>923</v>
      </c>
      <c r="DP6" s="2">
        <v>1479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564</v>
      </c>
      <c r="D7" s="1" t="s">
        <v>571</v>
      </c>
      <c r="E7" s="1">
        <v>1971</v>
      </c>
      <c r="F7" s="1">
        <v>1226</v>
      </c>
      <c r="G7" s="1">
        <v>0</v>
      </c>
      <c r="H7" s="1">
        <v>1115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537</v>
      </c>
      <c r="P7" s="1">
        <v>0</v>
      </c>
      <c r="Q7" s="1">
        <v>0</v>
      </c>
      <c r="R7" s="1">
        <v>0</v>
      </c>
      <c r="S7" s="1">
        <v>5531</v>
      </c>
      <c r="T7" s="1">
        <v>1449</v>
      </c>
      <c r="U7" s="1">
        <v>0</v>
      </c>
      <c r="V7" s="1">
        <v>0</v>
      </c>
      <c r="W7" s="1">
        <v>0</v>
      </c>
      <c r="X7" s="1">
        <v>0</v>
      </c>
      <c r="Y7" s="1">
        <v>3597</v>
      </c>
      <c r="Z7" s="1">
        <v>3633</v>
      </c>
      <c r="AA7" s="1">
        <v>9335</v>
      </c>
      <c r="AB7" s="1">
        <v>8662</v>
      </c>
      <c r="AC7" s="1">
        <v>2479</v>
      </c>
      <c r="AD7" s="1">
        <v>40</v>
      </c>
      <c r="AE7" s="1">
        <v>0</v>
      </c>
      <c r="AF7" s="1">
        <v>537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10450</v>
      </c>
      <c r="AW7" s="1">
        <v>10324</v>
      </c>
      <c r="AX7" s="1">
        <v>10044</v>
      </c>
      <c r="AY7" s="1">
        <v>9894</v>
      </c>
      <c r="AZ7" s="1">
        <v>0</v>
      </c>
      <c r="BA7" s="1">
        <v>0</v>
      </c>
      <c r="BB7" s="1">
        <v>14379</v>
      </c>
      <c r="BC7" s="1">
        <v>15574</v>
      </c>
      <c r="BD7" s="1">
        <v>15546</v>
      </c>
      <c r="BE7" s="1">
        <v>0</v>
      </c>
      <c r="BF7" s="1">
        <v>0</v>
      </c>
      <c r="BG7" s="1">
        <v>12302</v>
      </c>
      <c r="BH7" s="1">
        <v>13845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1052</v>
      </c>
      <c r="BW7" s="2">
        <v>1039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4183</v>
      </c>
      <c r="CS7" s="2">
        <v>5323</v>
      </c>
      <c r="CT7" s="2">
        <v>5686</v>
      </c>
      <c r="CU7" s="2">
        <v>4740</v>
      </c>
      <c r="CV7" s="2">
        <v>173</v>
      </c>
      <c r="CW7" s="2">
        <v>0</v>
      </c>
      <c r="CX7" s="2">
        <v>0</v>
      </c>
      <c r="CY7" s="2">
        <v>174</v>
      </c>
      <c r="CZ7" s="2">
        <v>175</v>
      </c>
      <c r="DA7" s="2">
        <v>0</v>
      </c>
      <c r="DB7" s="2">
        <v>0</v>
      </c>
      <c r="DC7" s="2">
        <v>17076</v>
      </c>
      <c r="DD7" s="2">
        <v>525</v>
      </c>
      <c r="DE7" s="2">
        <v>884</v>
      </c>
      <c r="DF7" s="2">
        <v>847</v>
      </c>
      <c r="DG7" s="2">
        <v>875</v>
      </c>
      <c r="DH7" s="2">
        <v>1134</v>
      </c>
      <c r="DI7" s="2">
        <v>985</v>
      </c>
      <c r="DJ7" s="2">
        <v>926</v>
      </c>
      <c r="DK7" s="2">
        <v>967</v>
      </c>
      <c r="DL7" s="2">
        <v>523</v>
      </c>
      <c r="DM7" s="2">
        <v>307</v>
      </c>
      <c r="DN7" s="2">
        <v>1443</v>
      </c>
      <c r="DO7" s="2">
        <v>928</v>
      </c>
      <c r="DP7" s="2">
        <v>1485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564</v>
      </c>
      <c r="D8" s="1" t="s">
        <v>572</v>
      </c>
      <c r="E8" s="1">
        <v>1972</v>
      </c>
      <c r="F8" s="1">
        <v>1227</v>
      </c>
      <c r="G8" s="1">
        <v>0</v>
      </c>
      <c r="H8" s="1">
        <v>1116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537</v>
      </c>
      <c r="P8" s="1">
        <v>0</v>
      </c>
      <c r="Q8" s="1">
        <v>0</v>
      </c>
      <c r="R8" s="1">
        <v>0</v>
      </c>
      <c r="S8" s="1">
        <v>5539</v>
      </c>
      <c r="T8" s="1">
        <v>1449</v>
      </c>
      <c r="U8" s="1">
        <v>0</v>
      </c>
      <c r="V8" s="1">
        <v>0</v>
      </c>
      <c r="W8" s="1">
        <v>0</v>
      </c>
      <c r="X8" s="1">
        <v>0</v>
      </c>
      <c r="Y8" s="1">
        <v>3601</v>
      </c>
      <c r="Z8" s="1">
        <v>3636</v>
      </c>
      <c r="AA8" s="1">
        <v>9359</v>
      </c>
      <c r="AB8" s="1">
        <v>8662</v>
      </c>
      <c r="AC8" s="1">
        <v>2479</v>
      </c>
      <c r="AD8" s="1">
        <v>40</v>
      </c>
      <c r="AE8" s="1">
        <v>0</v>
      </c>
      <c r="AF8" s="1">
        <v>537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10450</v>
      </c>
      <c r="AW8" s="1">
        <v>10348</v>
      </c>
      <c r="AX8" s="1">
        <v>10068</v>
      </c>
      <c r="AY8" s="1">
        <v>9894</v>
      </c>
      <c r="AZ8" s="1">
        <v>0</v>
      </c>
      <c r="BA8" s="1">
        <v>0</v>
      </c>
      <c r="BB8" s="1">
        <v>14396</v>
      </c>
      <c r="BC8" s="1">
        <v>15594</v>
      </c>
      <c r="BD8" s="1">
        <v>15566</v>
      </c>
      <c r="BE8" s="1">
        <v>0</v>
      </c>
      <c r="BF8" s="1">
        <v>0</v>
      </c>
      <c r="BG8" s="1">
        <v>12315</v>
      </c>
      <c r="BH8" s="1">
        <v>13862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1057</v>
      </c>
      <c r="BW8" s="3">
        <v>1039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4191</v>
      </c>
      <c r="CS8" s="3">
        <v>5336</v>
      </c>
      <c r="CT8" s="3">
        <v>5703</v>
      </c>
      <c r="CU8" s="3">
        <v>4754</v>
      </c>
      <c r="CV8" s="3">
        <v>173</v>
      </c>
      <c r="CW8" s="3">
        <v>0</v>
      </c>
      <c r="CX8" s="3">
        <v>0</v>
      </c>
      <c r="CY8" s="3">
        <v>174</v>
      </c>
      <c r="CZ8" s="3">
        <v>175</v>
      </c>
      <c r="DA8" s="3">
        <v>0</v>
      </c>
      <c r="DB8" s="3">
        <v>0</v>
      </c>
      <c r="DC8" s="3">
        <v>17100</v>
      </c>
      <c r="DD8" s="3">
        <v>525</v>
      </c>
      <c r="DE8" s="3">
        <v>884</v>
      </c>
      <c r="DF8" s="3">
        <v>847</v>
      </c>
      <c r="DG8" s="3">
        <v>875</v>
      </c>
      <c r="DH8" s="3">
        <v>1134</v>
      </c>
      <c r="DI8" s="3">
        <v>985</v>
      </c>
      <c r="DJ8" s="3">
        <v>926</v>
      </c>
      <c r="DK8" s="3">
        <v>967</v>
      </c>
      <c r="DL8" s="3">
        <v>523</v>
      </c>
      <c r="DM8" s="3">
        <v>307</v>
      </c>
      <c r="DN8" s="3">
        <v>1443</v>
      </c>
      <c r="DO8" s="3">
        <v>928</v>
      </c>
      <c r="DP8" s="3">
        <v>1485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564</v>
      </c>
      <c r="D9" s="1" t="s">
        <v>573</v>
      </c>
      <c r="E9" s="1">
        <v>1973</v>
      </c>
      <c r="F9" s="1">
        <v>1228</v>
      </c>
      <c r="G9" s="1">
        <v>0</v>
      </c>
      <c r="H9" s="1">
        <v>1117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537</v>
      </c>
      <c r="P9" s="1">
        <v>0</v>
      </c>
      <c r="Q9" s="1">
        <v>0</v>
      </c>
      <c r="R9" s="1">
        <v>0</v>
      </c>
      <c r="S9" s="1">
        <v>5545</v>
      </c>
      <c r="T9" s="1">
        <v>1449</v>
      </c>
      <c r="U9" s="1">
        <v>0</v>
      </c>
      <c r="V9" s="1">
        <v>0</v>
      </c>
      <c r="W9" s="1">
        <v>0</v>
      </c>
      <c r="X9" s="1">
        <v>0</v>
      </c>
      <c r="Y9" s="1">
        <v>3602</v>
      </c>
      <c r="Z9" s="1">
        <v>3638</v>
      </c>
      <c r="AA9" s="1">
        <v>9383</v>
      </c>
      <c r="AB9" s="1">
        <v>8662</v>
      </c>
      <c r="AC9" s="1">
        <v>2480</v>
      </c>
      <c r="AD9" s="1">
        <v>40</v>
      </c>
      <c r="AE9" s="1">
        <v>0</v>
      </c>
      <c r="AF9" s="1">
        <v>537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10450</v>
      </c>
      <c r="AW9" s="1">
        <v>10372</v>
      </c>
      <c r="AX9" s="1">
        <v>10092</v>
      </c>
      <c r="AY9" s="1">
        <v>9894</v>
      </c>
      <c r="AZ9" s="1">
        <v>0</v>
      </c>
      <c r="BA9" s="1">
        <v>0</v>
      </c>
      <c r="BB9" s="1">
        <v>14414</v>
      </c>
      <c r="BC9" s="1">
        <v>15614</v>
      </c>
      <c r="BD9" s="1">
        <v>15586</v>
      </c>
      <c r="BE9" s="1">
        <v>0</v>
      </c>
      <c r="BF9" s="1">
        <v>0</v>
      </c>
      <c r="BG9" s="1">
        <v>12327</v>
      </c>
      <c r="BH9" s="1">
        <v>13879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1062</v>
      </c>
      <c r="BW9" s="2">
        <v>1039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4202</v>
      </c>
      <c r="CS9" s="2">
        <v>5349</v>
      </c>
      <c r="CT9" s="2">
        <v>5719</v>
      </c>
      <c r="CU9" s="2">
        <v>4771</v>
      </c>
      <c r="CV9" s="2">
        <v>173</v>
      </c>
      <c r="CW9" s="2">
        <v>0</v>
      </c>
      <c r="CX9" s="2">
        <v>0</v>
      </c>
      <c r="CY9" s="2">
        <v>174</v>
      </c>
      <c r="CZ9" s="2">
        <v>175</v>
      </c>
      <c r="DA9" s="2">
        <v>0</v>
      </c>
      <c r="DB9" s="2">
        <v>0</v>
      </c>
      <c r="DC9" s="2">
        <v>17124</v>
      </c>
      <c r="DD9" s="2">
        <v>525</v>
      </c>
      <c r="DE9" s="2">
        <v>884</v>
      </c>
      <c r="DF9" s="2">
        <v>847</v>
      </c>
      <c r="DG9" s="2">
        <v>875</v>
      </c>
      <c r="DH9" s="2">
        <v>1134</v>
      </c>
      <c r="DI9" s="2">
        <v>985</v>
      </c>
      <c r="DJ9" s="2">
        <v>926</v>
      </c>
      <c r="DK9" s="2">
        <v>967</v>
      </c>
      <c r="DL9" s="2">
        <v>523</v>
      </c>
      <c r="DM9" s="2">
        <v>307</v>
      </c>
      <c r="DN9" s="2">
        <v>1443</v>
      </c>
      <c r="DO9" s="2">
        <v>928</v>
      </c>
      <c r="DP9" s="2">
        <v>1485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564</v>
      </c>
      <c r="D10" s="2" t="s">
        <v>574</v>
      </c>
      <c r="E10" s="1">
        <v>1974</v>
      </c>
      <c r="F10" s="2">
        <v>1228</v>
      </c>
      <c r="G10" s="2">
        <v>0</v>
      </c>
      <c r="H10" s="2">
        <v>1117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537</v>
      </c>
      <c r="P10" s="2">
        <v>0</v>
      </c>
      <c r="Q10" s="2">
        <v>0</v>
      </c>
      <c r="R10" s="2">
        <v>0</v>
      </c>
      <c r="S10" s="2">
        <v>5551</v>
      </c>
      <c r="T10" s="2">
        <v>1449</v>
      </c>
      <c r="U10" s="2">
        <v>0</v>
      </c>
      <c r="V10" s="2">
        <v>0</v>
      </c>
      <c r="W10" s="2">
        <v>0</v>
      </c>
      <c r="X10" s="2">
        <v>0</v>
      </c>
      <c r="Y10" s="2">
        <v>3604</v>
      </c>
      <c r="Z10" s="2">
        <v>3640</v>
      </c>
      <c r="AA10" s="2">
        <v>9407</v>
      </c>
      <c r="AB10" s="2">
        <v>8662</v>
      </c>
      <c r="AC10" s="2">
        <v>2481</v>
      </c>
      <c r="AD10" s="2">
        <v>40</v>
      </c>
      <c r="AE10" s="2">
        <v>0</v>
      </c>
      <c r="AF10" s="2">
        <v>537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10450</v>
      </c>
      <c r="AW10" s="2">
        <v>10396</v>
      </c>
      <c r="AX10" s="2">
        <v>10116</v>
      </c>
      <c r="AY10" s="2">
        <v>9894</v>
      </c>
      <c r="AZ10" s="2">
        <v>0</v>
      </c>
      <c r="BA10" s="2">
        <v>0</v>
      </c>
      <c r="BB10" s="2">
        <v>14431</v>
      </c>
      <c r="BC10" s="2">
        <v>15634</v>
      </c>
      <c r="BD10" s="2">
        <v>15606</v>
      </c>
      <c r="BE10" s="2">
        <v>0</v>
      </c>
      <c r="BF10" s="2">
        <v>0</v>
      </c>
      <c r="BG10" s="2">
        <v>12340</v>
      </c>
      <c r="BH10" s="2">
        <v>13896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1067</v>
      </c>
      <c r="BW10" s="2">
        <v>1039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4210</v>
      </c>
      <c r="CS10" s="2">
        <v>5357</v>
      </c>
      <c r="CT10" s="2">
        <v>5733</v>
      </c>
      <c r="CU10" s="2">
        <v>4785</v>
      </c>
      <c r="CV10" s="2">
        <v>173</v>
      </c>
      <c r="CW10" s="2">
        <v>0</v>
      </c>
      <c r="CX10" s="2">
        <v>0</v>
      </c>
      <c r="CY10" s="2">
        <v>174</v>
      </c>
      <c r="CZ10" s="2">
        <v>175</v>
      </c>
      <c r="DA10" s="2">
        <v>0</v>
      </c>
      <c r="DB10" s="2">
        <v>0</v>
      </c>
      <c r="DC10" s="2">
        <v>17148</v>
      </c>
      <c r="DD10" s="2">
        <v>525</v>
      </c>
      <c r="DE10" s="2">
        <v>884</v>
      </c>
      <c r="DF10" s="2">
        <v>847</v>
      </c>
      <c r="DG10" s="2">
        <v>875</v>
      </c>
      <c r="DH10" s="2">
        <v>1134</v>
      </c>
      <c r="DI10" s="2">
        <v>985</v>
      </c>
      <c r="DJ10" s="2">
        <v>926</v>
      </c>
      <c r="DK10" s="2">
        <v>967</v>
      </c>
      <c r="DL10" s="2">
        <v>523</v>
      </c>
      <c r="DM10" s="2">
        <v>307</v>
      </c>
      <c r="DN10" s="2">
        <v>1443</v>
      </c>
      <c r="DO10" s="2">
        <v>928</v>
      </c>
      <c r="DP10" s="2">
        <v>1485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564</v>
      </c>
      <c r="D11" s="3" t="s">
        <v>575</v>
      </c>
      <c r="E11" s="1">
        <v>1975</v>
      </c>
      <c r="F11" s="3">
        <v>1229</v>
      </c>
      <c r="G11" s="3">
        <v>0</v>
      </c>
      <c r="H11" s="3">
        <v>1118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537</v>
      </c>
      <c r="P11" s="3">
        <v>0</v>
      </c>
      <c r="Q11" s="3">
        <v>0</v>
      </c>
      <c r="R11" s="3">
        <v>0</v>
      </c>
      <c r="S11" s="3">
        <v>5557</v>
      </c>
      <c r="T11" s="3">
        <v>1449</v>
      </c>
      <c r="U11" s="3">
        <v>0</v>
      </c>
      <c r="V11" s="3">
        <v>0</v>
      </c>
      <c r="W11" s="3">
        <v>0</v>
      </c>
      <c r="X11" s="3">
        <v>0</v>
      </c>
      <c r="Y11" s="3">
        <v>3606</v>
      </c>
      <c r="Z11" s="3">
        <v>3641</v>
      </c>
      <c r="AA11" s="3">
        <v>9431</v>
      </c>
      <c r="AB11" s="3">
        <v>8662</v>
      </c>
      <c r="AC11" s="3">
        <v>2481</v>
      </c>
      <c r="AD11" s="3">
        <v>40</v>
      </c>
      <c r="AE11" s="3">
        <v>0</v>
      </c>
      <c r="AF11" s="3">
        <v>537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10450</v>
      </c>
      <c r="AW11" s="3">
        <v>10420</v>
      </c>
      <c r="AX11" s="3">
        <v>10140</v>
      </c>
      <c r="AY11" s="3">
        <v>9894</v>
      </c>
      <c r="AZ11" s="3">
        <v>0</v>
      </c>
      <c r="BA11" s="3">
        <v>0</v>
      </c>
      <c r="BB11" s="3">
        <v>14449</v>
      </c>
      <c r="BC11" s="3">
        <v>15654</v>
      </c>
      <c r="BD11" s="3">
        <v>15626</v>
      </c>
      <c r="BE11" s="3">
        <v>0</v>
      </c>
      <c r="BF11" s="3">
        <v>0</v>
      </c>
      <c r="BG11" s="3">
        <v>12353</v>
      </c>
      <c r="BH11" s="3">
        <v>13913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1072</v>
      </c>
      <c r="BW11" s="2">
        <v>1039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4218</v>
      </c>
      <c r="CS11" s="2">
        <v>5365</v>
      </c>
      <c r="CT11" s="2">
        <v>5747</v>
      </c>
      <c r="CU11" s="2">
        <v>4799</v>
      </c>
      <c r="CV11" s="2">
        <v>173</v>
      </c>
      <c r="CW11" s="2">
        <v>0</v>
      </c>
      <c r="CX11" s="2">
        <v>0</v>
      </c>
      <c r="CY11" s="2">
        <v>174</v>
      </c>
      <c r="CZ11" s="2">
        <v>175</v>
      </c>
      <c r="DA11" s="2">
        <v>0</v>
      </c>
      <c r="DB11" s="2">
        <v>0</v>
      </c>
      <c r="DC11" s="2">
        <v>17172</v>
      </c>
      <c r="DD11" s="2">
        <v>525</v>
      </c>
      <c r="DE11" s="2">
        <v>884</v>
      </c>
      <c r="DF11" s="2">
        <v>847</v>
      </c>
      <c r="DG11" s="2">
        <v>875</v>
      </c>
      <c r="DH11" s="2">
        <v>1134</v>
      </c>
      <c r="DI11" s="2">
        <v>985</v>
      </c>
      <c r="DJ11" s="2">
        <v>926</v>
      </c>
      <c r="DK11" s="2">
        <v>967</v>
      </c>
      <c r="DL11" s="2">
        <v>523</v>
      </c>
      <c r="DM11" s="2">
        <v>307</v>
      </c>
      <c r="DN11" s="2">
        <v>1443</v>
      </c>
      <c r="DO11" s="2">
        <v>928</v>
      </c>
      <c r="DP11" s="2">
        <v>1485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564</v>
      </c>
      <c r="D12" s="2" t="s">
        <v>576</v>
      </c>
      <c r="E12" s="1">
        <v>1975</v>
      </c>
      <c r="F12" s="2">
        <v>1230</v>
      </c>
      <c r="G12" s="2">
        <v>0</v>
      </c>
      <c r="H12" s="2">
        <v>1119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549</v>
      </c>
      <c r="P12" s="2">
        <v>0</v>
      </c>
      <c r="Q12" s="2">
        <v>0</v>
      </c>
      <c r="R12" s="2">
        <v>0</v>
      </c>
      <c r="S12" s="2">
        <v>5568</v>
      </c>
      <c r="T12" s="2">
        <v>1449</v>
      </c>
      <c r="U12" s="2">
        <v>0</v>
      </c>
      <c r="V12" s="2">
        <v>0</v>
      </c>
      <c r="W12" s="2">
        <v>0</v>
      </c>
      <c r="X12" s="2">
        <v>0</v>
      </c>
      <c r="Y12" s="2">
        <v>3610</v>
      </c>
      <c r="Z12" s="2">
        <v>3646</v>
      </c>
      <c r="AA12" s="2">
        <v>9455</v>
      </c>
      <c r="AB12" s="2">
        <v>8662</v>
      </c>
      <c r="AC12" s="2">
        <v>2490</v>
      </c>
      <c r="AD12" s="2">
        <v>40</v>
      </c>
      <c r="AE12" s="2">
        <v>0</v>
      </c>
      <c r="AF12" s="2">
        <v>549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10454</v>
      </c>
      <c r="AW12" s="2">
        <v>10440</v>
      </c>
      <c r="AX12" s="2">
        <v>10163</v>
      </c>
      <c r="AY12" s="2">
        <v>9896</v>
      </c>
      <c r="AZ12" s="2">
        <v>0</v>
      </c>
      <c r="BA12" s="2">
        <v>0</v>
      </c>
      <c r="BB12" s="2">
        <v>14467</v>
      </c>
      <c r="BC12" s="2">
        <v>15674</v>
      </c>
      <c r="BD12" s="2">
        <v>15646</v>
      </c>
      <c r="BE12" s="2">
        <v>0</v>
      </c>
      <c r="BF12" s="2">
        <v>0</v>
      </c>
      <c r="BG12" s="2">
        <v>12365</v>
      </c>
      <c r="BH12" s="2">
        <v>13930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1077</v>
      </c>
      <c r="BW12" s="2">
        <v>1039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4223</v>
      </c>
      <c r="CS12" s="2">
        <v>5375</v>
      </c>
      <c r="CT12" s="2">
        <v>5756</v>
      </c>
      <c r="CU12" s="2">
        <v>4807</v>
      </c>
      <c r="CV12" s="2">
        <v>173</v>
      </c>
      <c r="CW12" s="2">
        <v>0</v>
      </c>
      <c r="CX12" s="2">
        <v>0</v>
      </c>
      <c r="CY12" s="2">
        <v>174</v>
      </c>
      <c r="CZ12" s="2">
        <v>175</v>
      </c>
      <c r="DA12" s="2">
        <v>0</v>
      </c>
      <c r="DB12" s="2">
        <v>0</v>
      </c>
      <c r="DC12" s="2">
        <v>17196</v>
      </c>
      <c r="DD12" s="2">
        <v>525</v>
      </c>
      <c r="DE12" s="2">
        <v>884</v>
      </c>
      <c r="DF12" s="2">
        <v>847</v>
      </c>
      <c r="DG12" s="2">
        <v>875</v>
      </c>
      <c r="DH12" s="2">
        <v>1134</v>
      </c>
      <c r="DI12" s="2">
        <v>985</v>
      </c>
      <c r="DJ12" s="2">
        <v>926</v>
      </c>
      <c r="DK12" s="2">
        <v>967</v>
      </c>
      <c r="DL12" s="2">
        <v>523</v>
      </c>
      <c r="DM12" s="2">
        <v>307</v>
      </c>
      <c r="DN12" s="2">
        <v>1443</v>
      </c>
      <c r="DO12" s="2">
        <v>928</v>
      </c>
      <c r="DP12" s="2">
        <v>1485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564</v>
      </c>
      <c r="D13" s="2" t="s">
        <v>577</v>
      </c>
      <c r="E13" s="1">
        <v>1976</v>
      </c>
      <c r="F13" s="2">
        <v>1230</v>
      </c>
      <c r="G13" s="2">
        <v>0</v>
      </c>
      <c r="H13" s="2">
        <v>1120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565</v>
      </c>
      <c r="P13" s="2">
        <v>0</v>
      </c>
      <c r="Q13" s="2">
        <v>0</v>
      </c>
      <c r="R13" s="2">
        <v>0</v>
      </c>
      <c r="S13" s="2">
        <v>5574</v>
      </c>
      <c r="T13" s="2">
        <v>1449</v>
      </c>
      <c r="U13" s="2">
        <v>0</v>
      </c>
      <c r="V13" s="2">
        <v>0</v>
      </c>
      <c r="W13" s="2">
        <v>0</v>
      </c>
      <c r="X13" s="2">
        <v>0</v>
      </c>
      <c r="Y13" s="2">
        <v>3612</v>
      </c>
      <c r="Z13" s="2">
        <v>3647</v>
      </c>
      <c r="AA13" s="2">
        <v>9479</v>
      </c>
      <c r="AB13" s="2">
        <v>8662</v>
      </c>
      <c r="AC13" s="2">
        <v>2490</v>
      </c>
      <c r="AD13" s="2">
        <v>40</v>
      </c>
      <c r="AE13" s="2">
        <v>0</v>
      </c>
      <c r="AF13" s="2">
        <v>565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10454</v>
      </c>
      <c r="AW13" s="2">
        <v>10464</v>
      </c>
      <c r="AX13" s="2">
        <v>10187</v>
      </c>
      <c r="AY13" s="2">
        <v>9896</v>
      </c>
      <c r="AZ13" s="2">
        <v>0</v>
      </c>
      <c r="BA13" s="2">
        <v>0</v>
      </c>
      <c r="BB13" s="2">
        <v>14484</v>
      </c>
      <c r="BC13" s="2">
        <v>15694</v>
      </c>
      <c r="BD13" s="2">
        <v>15666</v>
      </c>
      <c r="BE13" s="2">
        <v>0</v>
      </c>
      <c r="BF13" s="2">
        <v>0</v>
      </c>
      <c r="BG13" s="2">
        <v>12378</v>
      </c>
      <c r="BH13" s="2">
        <v>13947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1082</v>
      </c>
      <c r="BW13" s="2">
        <v>1039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4223</v>
      </c>
      <c r="CS13" s="2">
        <v>5375</v>
      </c>
      <c r="CT13" s="2">
        <v>5756</v>
      </c>
      <c r="CU13" s="2">
        <v>4807</v>
      </c>
      <c r="CV13" s="2">
        <v>173</v>
      </c>
      <c r="CW13" s="2">
        <v>0</v>
      </c>
      <c r="CX13" s="2">
        <v>0</v>
      </c>
      <c r="CY13" s="2">
        <v>174</v>
      </c>
      <c r="CZ13" s="2">
        <v>175</v>
      </c>
      <c r="DA13" s="2">
        <v>0</v>
      </c>
      <c r="DB13" s="2">
        <v>0</v>
      </c>
      <c r="DC13" s="2">
        <v>17220</v>
      </c>
      <c r="DD13" s="2">
        <v>525</v>
      </c>
      <c r="DE13" s="2">
        <v>884</v>
      </c>
      <c r="DF13" s="2">
        <v>847</v>
      </c>
      <c r="DG13" s="2">
        <v>875</v>
      </c>
      <c r="DH13" s="2">
        <v>1134</v>
      </c>
      <c r="DI13" s="2">
        <v>985</v>
      </c>
      <c r="DJ13" s="2">
        <v>926</v>
      </c>
      <c r="DK13" s="2">
        <v>967</v>
      </c>
      <c r="DL13" s="2">
        <v>523</v>
      </c>
      <c r="DM13" s="2">
        <v>307</v>
      </c>
      <c r="DN13" s="2">
        <v>1443</v>
      </c>
      <c r="DO13" s="2">
        <v>928</v>
      </c>
      <c r="DP13" s="2">
        <v>1485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578</v>
      </c>
      <c r="E14" s="1">
        <v>1977</v>
      </c>
      <c r="F14" s="2">
        <v>1231</v>
      </c>
      <c r="G14" s="2">
        <v>0</v>
      </c>
      <c r="H14" s="2">
        <v>1120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571</v>
      </c>
      <c r="P14" s="2">
        <v>0</v>
      </c>
      <c r="Q14" s="2">
        <v>0</v>
      </c>
      <c r="R14" s="2">
        <v>0</v>
      </c>
      <c r="S14" s="2">
        <v>5580</v>
      </c>
      <c r="T14" s="2">
        <v>1449</v>
      </c>
      <c r="U14" s="2">
        <v>0</v>
      </c>
      <c r="V14" s="2">
        <v>0</v>
      </c>
      <c r="W14" s="2">
        <v>0</v>
      </c>
      <c r="X14" s="2">
        <v>0</v>
      </c>
      <c r="Y14" s="2">
        <v>3614</v>
      </c>
      <c r="Z14" s="2">
        <v>3649</v>
      </c>
      <c r="AA14" s="2">
        <v>9503</v>
      </c>
      <c r="AB14" s="2">
        <v>8662</v>
      </c>
      <c r="AC14" s="2">
        <v>2491</v>
      </c>
      <c r="AD14" s="2">
        <v>40</v>
      </c>
      <c r="AE14" s="2">
        <v>0</v>
      </c>
      <c r="AF14" s="2">
        <v>571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10470</v>
      </c>
      <c r="AW14" s="2">
        <v>10473</v>
      </c>
      <c r="AX14" s="2">
        <v>10211</v>
      </c>
      <c r="AY14" s="2">
        <v>9896</v>
      </c>
      <c r="AZ14" s="2">
        <v>0</v>
      </c>
      <c r="BA14" s="2">
        <v>0</v>
      </c>
      <c r="BB14" s="2">
        <v>14496</v>
      </c>
      <c r="BC14" s="2">
        <v>15709</v>
      </c>
      <c r="BD14" s="2">
        <v>15681</v>
      </c>
      <c r="BE14" s="2">
        <v>0</v>
      </c>
      <c r="BF14" s="2">
        <v>0</v>
      </c>
      <c r="BG14" s="2">
        <v>12391</v>
      </c>
      <c r="BH14" s="2">
        <v>13964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1087</v>
      </c>
      <c r="BW14" s="2">
        <v>1039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4223</v>
      </c>
      <c r="CS14" s="2">
        <v>5375</v>
      </c>
      <c r="CT14" s="2">
        <v>5756</v>
      </c>
      <c r="CU14" s="2">
        <v>4807</v>
      </c>
      <c r="CV14" s="2">
        <v>173</v>
      </c>
      <c r="CW14" s="2">
        <v>0</v>
      </c>
      <c r="CX14" s="2">
        <v>0</v>
      </c>
      <c r="CY14" s="2">
        <v>174</v>
      </c>
      <c r="CZ14" s="2">
        <v>175</v>
      </c>
      <c r="DA14" s="2">
        <v>0</v>
      </c>
      <c r="DB14" s="2">
        <v>0</v>
      </c>
      <c r="DC14" s="2">
        <v>17244</v>
      </c>
      <c r="DD14" s="2">
        <v>526</v>
      </c>
      <c r="DE14" s="2">
        <v>888</v>
      </c>
      <c r="DF14" s="2">
        <v>851</v>
      </c>
      <c r="DG14" s="2">
        <v>879</v>
      </c>
      <c r="DH14" s="2">
        <v>1138</v>
      </c>
      <c r="DI14" s="2">
        <v>989</v>
      </c>
      <c r="DJ14" s="2">
        <v>931</v>
      </c>
      <c r="DK14" s="2">
        <v>971</v>
      </c>
      <c r="DL14" s="2">
        <v>525</v>
      </c>
      <c r="DM14" s="2">
        <v>309</v>
      </c>
      <c r="DN14" s="2">
        <v>1448</v>
      </c>
      <c r="DO14" s="2">
        <v>933</v>
      </c>
      <c r="DP14" s="2">
        <v>1490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564</v>
      </c>
      <c r="D15" s="2" t="s">
        <v>579</v>
      </c>
      <c r="E15" s="1">
        <v>1981</v>
      </c>
      <c r="F15" s="2">
        <v>1235</v>
      </c>
      <c r="G15" s="2">
        <v>0</v>
      </c>
      <c r="H15" s="2">
        <v>1124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572</v>
      </c>
      <c r="P15" s="2">
        <v>0</v>
      </c>
      <c r="Q15" s="2">
        <v>0</v>
      </c>
      <c r="R15" s="2">
        <v>0</v>
      </c>
      <c r="S15" s="2">
        <v>5589</v>
      </c>
      <c r="T15" s="2">
        <v>1449</v>
      </c>
      <c r="U15" s="2">
        <v>0</v>
      </c>
      <c r="V15" s="2">
        <v>0</v>
      </c>
      <c r="W15" s="2">
        <v>0</v>
      </c>
      <c r="X15" s="2">
        <v>0</v>
      </c>
      <c r="Y15" s="2">
        <v>3617</v>
      </c>
      <c r="Z15" s="2">
        <v>3653</v>
      </c>
      <c r="AA15" s="2">
        <v>9527</v>
      </c>
      <c r="AB15" s="2">
        <v>8662</v>
      </c>
      <c r="AC15" s="2">
        <v>2493</v>
      </c>
      <c r="AD15" s="2">
        <v>40</v>
      </c>
      <c r="AE15" s="2">
        <v>0</v>
      </c>
      <c r="AF15" s="2">
        <v>572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10491</v>
      </c>
      <c r="AW15" s="2">
        <v>10474</v>
      </c>
      <c r="AX15" s="2">
        <v>10235</v>
      </c>
      <c r="AY15" s="2">
        <v>9896</v>
      </c>
      <c r="AZ15" s="2">
        <v>0</v>
      </c>
      <c r="BA15" s="2">
        <v>0</v>
      </c>
      <c r="BB15" s="2">
        <v>14509</v>
      </c>
      <c r="BC15" s="2">
        <v>15726</v>
      </c>
      <c r="BD15" s="2">
        <v>15698</v>
      </c>
      <c r="BE15" s="2">
        <v>0</v>
      </c>
      <c r="BF15" s="2">
        <v>0</v>
      </c>
      <c r="BG15" s="2">
        <v>12404</v>
      </c>
      <c r="BH15" s="2">
        <v>13981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1092</v>
      </c>
      <c r="BW15" s="2">
        <v>1039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4232</v>
      </c>
      <c r="CS15" s="2">
        <v>5384</v>
      </c>
      <c r="CT15" s="2">
        <v>5765</v>
      </c>
      <c r="CU15" s="2">
        <v>4816</v>
      </c>
      <c r="CV15" s="2">
        <v>173</v>
      </c>
      <c r="CW15" s="2">
        <v>0</v>
      </c>
      <c r="CX15" s="2">
        <v>0</v>
      </c>
      <c r="CY15" s="2">
        <v>174</v>
      </c>
      <c r="CZ15" s="2">
        <v>175</v>
      </c>
      <c r="DA15" s="2">
        <v>0</v>
      </c>
      <c r="DB15" s="2">
        <v>0</v>
      </c>
      <c r="DC15" s="2">
        <v>17268</v>
      </c>
      <c r="DD15" s="2">
        <v>528</v>
      </c>
      <c r="DE15" s="2">
        <v>892</v>
      </c>
      <c r="DF15" s="2">
        <v>855</v>
      </c>
      <c r="DG15" s="2">
        <v>883</v>
      </c>
      <c r="DH15" s="2">
        <v>1142</v>
      </c>
      <c r="DI15" s="2">
        <v>993</v>
      </c>
      <c r="DJ15" s="2">
        <v>935</v>
      </c>
      <c r="DK15" s="2">
        <v>975</v>
      </c>
      <c r="DL15" s="2">
        <v>526</v>
      </c>
      <c r="DM15" s="2">
        <v>310</v>
      </c>
      <c r="DN15" s="2">
        <v>1452</v>
      </c>
      <c r="DO15" s="2">
        <v>937</v>
      </c>
      <c r="DP15" s="2">
        <v>1494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564</v>
      </c>
      <c r="D16" s="2" t="s">
        <v>580</v>
      </c>
      <c r="E16" s="1">
        <v>1987</v>
      </c>
      <c r="F16" s="2">
        <v>1238</v>
      </c>
      <c r="G16" s="2">
        <v>0</v>
      </c>
      <c r="H16" s="2">
        <v>1128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577</v>
      </c>
      <c r="P16" s="2">
        <v>0</v>
      </c>
      <c r="Q16" s="2">
        <v>0</v>
      </c>
      <c r="R16" s="2">
        <v>0</v>
      </c>
      <c r="S16" s="2">
        <v>5595</v>
      </c>
      <c r="T16" s="2">
        <v>1449</v>
      </c>
      <c r="U16" s="2">
        <v>0</v>
      </c>
      <c r="V16" s="2">
        <v>0</v>
      </c>
      <c r="W16" s="2">
        <v>0</v>
      </c>
      <c r="X16" s="2">
        <v>0</v>
      </c>
      <c r="Y16" s="2">
        <v>3619</v>
      </c>
      <c r="Z16" s="2">
        <v>3655</v>
      </c>
      <c r="AA16" s="2">
        <v>9551</v>
      </c>
      <c r="AB16" s="2">
        <v>8662</v>
      </c>
      <c r="AC16" s="2">
        <v>2496</v>
      </c>
      <c r="AD16" s="2">
        <v>40</v>
      </c>
      <c r="AE16" s="2">
        <v>0</v>
      </c>
      <c r="AF16" s="2">
        <v>577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10515</v>
      </c>
      <c r="AW16" s="2">
        <v>10474</v>
      </c>
      <c r="AX16" s="2">
        <v>10259</v>
      </c>
      <c r="AY16" s="2">
        <v>9896</v>
      </c>
      <c r="AZ16" s="2">
        <v>0</v>
      </c>
      <c r="BA16" s="2">
        <v>0</v>
      </c>
      <c r="BB16" s="2">
        <v>14521</v>
      </c>
      <c r="BC16" s="2">
        <v>15742</v>
      </c>
      <c r="BD16" s="2">
        <v>15715</v>
      </c>
      <c r="BE16" s="2">
        <v>0</v>
      </c>
      <c r="BF16" s="2">
        <v>0</v>
      </c>
      <c r="BG16" s="2">
        <v>12419</v>
      </c>
      <c r="BH16" s="2">
        <v>14000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1097</v>
      </c>
      <c r="BW16" s="2">
        <v>1039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4247</v>
      </c>
      <c r="CS16" s="2">
        <v>5399</v>
      </c>
      <c r="CT16" s="2">
        <v>5775</v>
      </c>
      <c r="CU16" s="2">
        <v>4826</v>
      </c>
      <c r="CV16" s="2">
        <v>173</v>
      </c>
      <c r="CW16" s="2">
        <v>0</v>
      </c>
      <c r="CX16" s="2">
        <v>0</v>
      </c>
      <c r="CY16" s="2">
        <v>174</v>
      </c>
      <c r="CZ16" s="2">
        <v>175</v>
      </c>
      <c r="DA16" s="2">
        <v>0</v>
      </c>
      <c r="DB16" s="2">
        <v>0</v>
      </c>
      <c r="DC16" s="2">
        <v>17292</v>
      </c>
      <c r="DD16" s="2">
        <v>528</v>
      </c>
      <c r="DE16" s="2">
        <v>892</v>
      </c>
      <c r="DF16" s="2">
        <v>855</v>
      </c>
      <c r="DG16" s="2">
        <v>883</v>
      </c>
      <c r="DH16" s="2">
        <v>1142</v>
      </c>
      <c r="DI16" s="2">
        <v>993</v>
      </c>
      <c r="DJ16" s="2">
        <v>935</v>
      </c>
      <c r="DK16" s="2">
        <v>975</v>
      </c>
      <c r="DL16" s="2">
        <v>526</v>
      </c>
      <c r="DM16" s="2">
        <v>310</v>
      </c>
      <c r="DN16" s="2">
        <v>1452</v>
      </c>
      <c r="DO16" s="2">
        <v>937</v>
      </c>
      <c r="DP16" s="2">
        <v>1494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564</v>
      </c>
      <c r="D17" s="2" t="s">
        <v>581</v>
      </c>
      <c r="E17" s="1">
        <v>1988</v>
      </c>
      <c r="F17" s="2">
        <v>1239</v>
      </c>
      <c r="G17" s="2">
        <v>0</v>
      </c>
      <c r="H17" s="2">
        <v>1129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579</v>
      </c>
      <c r="P17" s="2">
        <v>0</v>
      </c>
      <c r="Q17" s="2">
        <v>0</v>
      </c>
      <c r="R17" s="2">
        <v>0</v>
      </c>
      <c r="S17" s="2">
        <v>5600</v>
      </c>
      <c r="T17" s="2">
        <v>1449</v>
      </c>
      <c r="U17" s="2">
        <v>0</v>
      </c>
      <c r="V17" s="2">
        <v>0</v>
      </c>
      <c r="W17" s="2">
        <v>0</v>
      </c>
      <c r="X17" s="2">
        <v>0</v>
      </c>
      <c r="Y17" s="2">
        <v>3620</v>
      </c>
      <c r="Z17" s="2">
        <v>3656</v>
      </c>
      <c r="AA17" s="2">
        <v>9575</v>
      </c>
      <c r="AB17" s="2">
        <v>8662</v>
      </c>
      <c r="AC17" s="2">
        <v>2507</v>
      </c>
      <c r="AD17" s="2">
        <v>40</v>
      </c>
      <c r="AE17" s="2">
        <v>0</v>
      </c>
      <c r="AF17" s="2">
        <v>579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10539</v>
      </c>
      <c r="AW17" s="2">
        <v>10474</v>
      </c>
      <c r="AX17" s="2">
        <v>10283</v>
      </c>
      <c r="AY17" s="2">
        <v>9896</v>
      </c>
      <c r="AZ17" s="2">
        <v>0</v>
      </c>
      <c r="BA17" s="2">
        <v>0</v>
      </c>
      <c r="BB17" s="2">
        <v>14534</v>
      </c>
      <c r="BC17" s="2">
        <v>15759</v>
      </c>
      <c r="BD17" s="2">
        <v>15732</v>
      </c>
      <c r="BE17" s="2">
        <v>0</v>
      </c>
      <c r="BF17" s="2">
        <v>0</v>
      </c>
      <c r="BG17" s="2">
        <v>12437</v>
      </c>
      <c r="BH17" s="2">
        <v>14020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1100</v>
      </c>
      <c r="BW17" s="2">
        <v>1039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4261</v>
      </c>
      <c r="CS17" s="2">
        <v>5413</v>
      </c>
      <c r="CT17" s="2">
        <v>5783</v>
      </c>
      <c r="CU17" s="2">
        <v>4834</v>
      </c>
      <c r="CV17" s="2">
        <v>173</v>
      </c>
      <c r="CW17" s="2">
        <v>0</v>
      </c>
      <c r="CX17" s="2">
        <v>0</v>
      </c>
      <c r="CY17" s="2">
        <v>174</v>
      </c>
      <c r="CZ17" s="2">
        <v>175</v>
      </c>
      <c r="DA17" s="2">
        <v>0</v>
      </c>
      <c r="DB17" s="2">
        <v>0</v>
      </c>
      <c r="DC17" s="2">
        <v>17316</v>
      </c>
      <c r="DD17" s="2">
        <v>528</v>
      </c>
      <c r="DE17" s="2">
        <v>892</v>
      </c>
      <c r="DF17" s="2">
        <v>855</v>
      </c>
      <c r="DG17" s="2">
        <v>883</v>
      </c>
      <c r="DH17" s="2">
        <v>1142</v>
      </c>
      <c r="DI17" s="2">
        <v>993</v>
      </c>
      <c r="DJ17" s="2">
        <v>935</v>
      </c>
      <c r="DK17" s="2">
        <v>975</v>
      </c>
      <c r="DL17" s="2">
        <v>526</v>
      </c>
      <c r="DM17" s="2">
        <v>310</v>
      </c>
      <c r="DN17" s="2">
        <v>1452</v>
      </c>
      <c r="DO17" s="2">
        <v>937</v>
      </c>
      <c r="DP17" s="2">
        <v>1494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564</v>
      </c>
      <c r="D18" s="2" t="s">
        <v>582</v>
      </c>
      <c r="E18" s="1">
        <v>1991</v>
      </c>
      <c r="F18" s="2">
        <v>1241</v>
      </c>
      <c r="G18" s="2">
        <v>0</v>
      </c>
      <c r="H18" s="2">
        <v>1131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580</v>
      </c>
      <c r="P18" s="2">
        <v>0</v>
      </c>
      <c r="Q18" s="2">
        <v>0</v>
      </c>
      <c r="R18" s="2">
        <v>0</v>
      </c>
      <c r="S18" s="2">
        <v>5603</v>
      </c>
      <c r="T18" s="2">
        <v>1449</v>
      </c>
      <c r="U18" s="2">
        <v>0</v>
      </c>
      <c r="V18" s="2">
        <v>0</v>
      </c>
      <c r="W18" s="2">
        <v>0</v>
      </c>
      <c r="X18" s="2">
        <v>0</v>
      </c>
      <c r="Y18" s="2">
        <v>3622</v>
      </c>
      <c r="Z18" s="2">
        <v>3658</v>
      </c>
      <c r="AA18" s="2">
        <v>9596</v>
      </c>
      <c r="AB18" s="2">
        <v>8662</v>
      </c>
      <c r="AC18" s="2">
        <v>2507</v>
      </c>
      <c r="AD18" s="2">
        <v>40</v>
      </c>
      <c r="AE18" s="2">
        <v>0</v>
      </c>
      <c r="AF18" s="2">
        <v>580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10560</v>
      </c>
      <c r="AW18" s="2">
        <v>10474</v>
      </c>
      <c r="AX18" s="2">
        <v>10304</v>
      </c>
      <c r="AY18" s="2">
        <v>9896</v>
      </c>
      <c r="AZ18" s="2">
        <v>0</v>
      </c>
      <c r="BA18" s="2">
        <v>0</v>
      </c>
      <c r="BB18" s="2">
        <v>14547</v>
      </c>
      <c r="BC18" s="2">
        <v>15776</v>
      </c>
      <c r="BD18" s="2">
        <v>15749</v>
      </c>
      <c r="BE18" s="2">
        <v>0</v>
      </c>
      <c r="BF18" s="2">
        <v>0</v>
      </c>
      <c r="BG18" s="2">
        <v>12453</v>
      </c>
      <c r="BH18" s="2">
        <v>14038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1101</v>
      </c>
      <c r="BW18" s="2">
        <v>1039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4273</v>
      </c>
      <c r="CS18" s="2">
        <v>5425</v>
      </c>
      <c r="CT18" s="2">
        <v>5790</v>
      </c>
      <c r="CU18" s="2">
        <v>4841</v>
      </c>
      <c r="CV18" s="2">
        <v>173</v>
      </c>
      <c r="CW18" s="2">
        <v>0</v>
      </c>
      <c r="CX18" s="2">
        <v>0</v>
      </c>
      <c r="CY18" s="2">
        <v>174</v>
      </c>
      <c r="CZ18" s="2">
        <v>175</v>
      </c>
      <c r="DA18" s="2">
        <v>0</v>
      </c>
      <c r="DB18" s="2">
        <v>0</v>
      </c>
      <c r="DC18" s="2">
        <v>17337</v>
      </c>
      <c r="DD18" s="2">
        <v>528</v>
      </c>
      <c r="DE18" s="2">
        <v>892</v>
      </c>
      <c r="DF18" s="2">
        <v>855</v>
      </c>
      <c r="DG18" s="2">
        <v>883</v>
      </c>
      <c r="DH18" s="2">
        <v>1142</v>
      </c>
      <c r="DI18" s="2">
        <v>993</v>
      </c>
      <c r="DJ18" s="2">
        <v>935</v>
      </c>
      <c r="DK18" s="2">
        <v>975</v>
      </c>
      <c r="DL18" s="2">
        <v>526</v>
      </c>
      <c r="DM18" s="2">
        <v>310</v>
      </c>
      <c r="DN18" s="2">
        <v>1452</v>
      </c>
      <c r="DO18" s="2">
        <v>937</v>
      </c>
      <c r="DP18" s="2">
        <v>1494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564</v>
      </c>
      <c r="D19" s="2" t="s">
        <v>583</v>
      </c>
      <c r="E19" s="1">
        <v>1993</v>
      </c>
      <c r="F19" s="2">
        <v>1243</v>
      </c>
      <c r="G19" s="2">
        <v>0</v>
      </c>
      <c r="H19" s="2">
        <v>1133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581</v>
      </c>
      <c r="P19" s="2">
        <v>0</v>
      </c>
      <c r="Q19" s="2">
        <v>0</v>
      </c>
      <c r="R19" s="2">
        <v>0</v>
      </c>
      <c r="S19" s="2">
        <v>5609</v>
      </c>
      <c r="T19" s="2">
        <v>1449</v>
      </c>
      <c r="U19" s="2">
        <v>0</v>
      </c>
      <c r="V19" s="2">
        <v>0</v>
      </c>
      <c r="W19" s="2">
        <v>0</v>
      </c>
      <c r="X19" s="2">
        <v>0</v>
      </c>
      <c r="Y19" s="2">
        <v>3625</v>
      </c>
      <c r="Z19" s="2">
        <v>3660</v>
      </c>
      <c r="AA19" s="2">
        <v>9620</v>
      </c>
      <c r="AB19" s="2">
        <v>8662</v>
      </c>
      <c r="AC19" s="2">
        <v>2508</v>
      </c>
      <c r="AD19" s="2">
        <v>40</v>
      </c>
      <c r="AE19" s="2">
        <v>0</v>
      </c>
      <c r="AF19" s="2">
        <v>581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10584</v>
      </c>
      <c r="AW19" s="2">
        <v>10474</v>
      </c>
      <c r="AX19" s="2">
        <v>10328</v>
      </c>
      <c r="AY19" s="2">
        <v>9896</v>
      </c>
      <c r="AZ19" s="2">
        <v>0</v>
      </c>
      <c r="BA19" s="2">
        <v>0</v>
      </c>
      <c r="BB19" s="2">
        <v>14559</v>
      </c>
      <c r="BC19" s="2">
        <v>15793</v>
      </c>
      <c r="BD19" s="2">
        <v>15765</v>
      </c>
      <c r="BE19" s="2">
        <v>0</v>
      </c>
      <c r="BF19" s="2">
        <v>0</v>
      </c>
      <c r="BG19" s="2">
        <v>12466</v>
      </c>
      <c r="BH19" s="2">
        <v>14053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1104</v>
      </c>
      <c r="BW19" s="2">
        <v>1039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4288</v>
      </c>
      <c r="CS19" s="2">
        <v>5440</v>
      </c>
      <c r="CT19" s="2">
        <v>5795</v>
      </c>
      <c r="CU19" s="2">
        <v>4846</v>
      </c>
      <c r="CV19" s="2">
        <v>173</v>
      </c>
      <c r="CW19" s="2">
        <v>0</v>
      </c>
      <c r="CX19" s="2">
        <v>0</v>
      </c>
      <c r="CY19" s="2">
        <v>174</v>
      </c>
      <c r="CZ19" s="2">
        <v>175</v>
      </c>
      <c r="DA19" s="2">
        <v>0</v>
      </c>
      <c r="DB19" s="2">
        <v>0</v>
      </c>
      <c r="DC19" s="2">
        <v>17361</v>
      </c>
      <c r="DD19" s="2">
        <v>530</v>
      </c>
      <c r="DE19" s="2">
        <v>896</v>
      </c>
      <c r="DF19" s="2">
        <v>860</v>
      </c>
      <c r="DG19" s="2">
        <v>887</v>
      </c>
      <c r="DH19" s="2">
        <v>1147</v>
      </c>
      <c r="DI19" s="2">
        <v>998</v>
      </c>
      <c r="DJ19" s="2">
        <v>940</v>
      </c>
      <c r="DK19" s="2">
        <v>980</v>
      </c>
      <c r="DL19" s="2">
        <v>528</v>
      </c>
      <c r="DM19" s="2">
        <v>313</v>
      </c>
      <c r="DN19" s="2">
        <v>1457</v>
      </c>
      <c r="DO19" s="2">
        <v>942</v>
      </c>
      <c r="DP19" s="2">
        <v>1500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564</v>
      </c>
      <c r="D20" s="2" t="s">
        <v>584</v>
      </c>
      <c r="E20" s="1">
        <v>1995</v>
      </c>
      <c r="F20" s="2">
        <v>1244</v>
      </c>
      <c r="G20" s="2">
        <v>0</v>
      </c>
      <c r="H20" s="2">
        <v>1134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581</v>
      </c>
      <c r="P20" s="2">
        <v>0</v>
      </c>
      <c r="Q20" s="2">
        <v>0</v>
      </c>
      <c r="R20" s="2">
        <v>0</v>
      </c>
      <c r="S20" s="2">
        <v>5613</v>
      </c>
      <c r="T20" s="2">
        <v>1449</v>
      </c>
      <c r="U20" s="2">
        <v>0</v>
      </c>
      <c r="V20" s="2">
        <v>0</v>
      </c>
      <c r="W20" s="2">
        <v>0</v>
      </c>
      <c r="X20" s="2">
        <v>0</v>
      </c>
      <c r="Y20" s="2">
        <v>3627</v>
      </c>
      <c r="Z20" s="2">
        <v>3661</v>
      </c>
      <c r="AA20" s="2">
        <v>9644</v>
      </c>
      <c r="AB20" s="2">
        <v>8662</v>
      </c>
      <c r="AC20" s="2">
        <v>2508</v>
      </c>
      <c r="AD20" s="2">
        <v>40</v>
      </c>
      <c r="AE20" s="2">
        <v>0</v>
      </c>
      <c r="AF20" s="2">
        <v>581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10608</v>
      </c>
      <c r="AW20" s="2">
        <v>10474</v>
      </c>
      <c r="AX20" s="2">
        <v>10352</v>
      </c>
      <c r="AY20" s="2">
        <v>9896</v>
      </c>
      <c r="AZ20" s="2">
        <v>0</v>
      </c>
      <c r="BA20" s="2">
        <v>0</v>
      </c>
      <c r="BB20" s="2">
        <v>14572</v>
      </c>
      <c r="BC20" s="2">
        <v>15810</v>
      </c>
      <c r="BD20" s="2">
        <v>15782</v>
      </c>
      <c r="BE20" s="2">
        <v>0</v>
      </c>
      <c r="BF20" s="2">
        <v>0</v>
      </c>
      <c r="BG20" s="2">
        <v>12479</v>
      </c>
      <c r="BH20" s="2">
        <v>14068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1107</v>
      </c>
      <c r="BW20" s="2">
        <v>1039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4302</v>
      </c>
      <c r="CS20" s="2">
        <v>5454</v>
      </c>
      <c r="CT20" s="2">
        <v>5808</v>
      </c>
      <c r="CU20" s="2">
        <v>4855</v>
      </c>
      <c r="CV20" s="2">
        <v>173</v>
      </c>
      <c r="CW20" s="2">
        <v>0</v>
      </c>
      <c r="CX20" s="2">
        <v>0</v>
      </c>
      <c r="CY20" s="2">
        <v>174</v>
      </c>
      <c r="CZ20" s="2">
        <v>175</v>
      </c>
      <c r="DA20" s="2">
        <v>0</v>
      </c>
      <c r="DB20" s="2">
        <v>0</v>
      </c>
      <c r="DC20" s="2">
        <v>17385</v>
      </c>
      <c r="DD20" s="2">
        <v>531</v>
      </c>
      <c r="DE20" s="2">
        <v>900</v>
      </c>
      <c r="DF20" s="2">
        <v>864</v>
      </c>
      <c r="DG20" s="2">
        <v>891</v>
      </c>
      <c r="DH20" s="2">
        <v>1151</v>
      </c>
      <c r="DI20" s="2">
        <v>1003</v>
      </c>
      <c r="DJ20" s="2">
        <v>945</v>
      </c>
      <c r="DK20" s="2">
        <v>985</v>
      </c>
      <c r="DL20" s="2">
        <v>530</v>
      </c>
      <c r="DM20" s="2">
        <v>314</v>
      </c>
      <c r="DN20" s="2">
        <v>1462</v>
      </c>
      <c r="DO20" s="2">
        <v>946</v>
      </c>
      <c r="DP20" s="2">
        <v>1504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564</v>
      </c>
      <c r="D21" s="2" t="s">
        <v>585</v>
      </c>
      <c r="E21" s="1">
        <v>1997</v>
      </c>
      <c r="F21" s="2">
        <v>1245</v>
      </c>
      <c r="G21" s="2">
        <v>0</v>
      </c>
      <c r="H21" s="2">
        <v>1136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582</v>
      </c>
      <c r="P21" s="2">
        <v>0</v>
      </c>
      <c r="Q21" s="2">
        <v>0</v>
      </c>
      <c r="R21" s="2">
        <v>0</v>
      </c>
      <c r="S21" s="2">
        <v>5619</v>
      </c>
      <c r="T21" s="2">
        <v>1449</v>
      </c>
      <c r="U21" s="2">
        <v>0</v>
      </c>
      <c r="V21" s="2">
        <v>0</v>
      </c>
      <c r="W21" s="2">
        <v>0</v>
      </c>
      <c r="X21" s="2">
        <v>0</v>
      </c>
      <c r="Y21" s="2">
        <v>3629</v>
      </c>
      <c r="Z21" s="2">
        <v>3664</v>
      </c>
      <c r="AA21" s="2">
        <v>9668</v>
      </c>
      <c r="AB21" s="2">
        <v>8662</v>
      </c>
      <c r="AC21" s="2">
        <v>2508</v>
      </c>
      <c r="AD21" s="2">
        <v>40</v>
      </c>
      <c r="AE21" s="2">
        <v>0</v>
      </c>
      <c r="AF21" s="2">
        <v>582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10632</v>
      </c>
      <c r="AW21" s="2">
        <v>10474</v>
      </c>
      <c r="AX21" s="2">
        <v>10376</v>
      </c>
      <c r="AY21" s="2">
        <v>9896</v>
      </c>
      <c r="AZ21" s="2">
        <v>0</v>
      </c>
      <c r="BA21" s="2">
        <v>0</v>
      </c>
      <c r="BB21" s="2">
        <v>14584</v>
      </c>
      <c r="BC21" s="2">
        <v>15827</v>
      </c>
      <c r="BD21" s="2">
        <v>15799</v>
      </c>
      <c r="BE21" s="2">
        <v>0</v>
      </c>
      <c r="BF21" s="2">
        <v>0</v>
      </c>
      <c r="BG21" s="2">
        <v>12492</v>
      </c>
      <c r="BH21" s="2">
        <v>14085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1110</v>
      </c>
      <c r="BW21" s="2">
        <v>1039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4316</v>
      </c>
      <c r="CS21" s="2">
        <v>5468</v>
      </c>
      <c r="CT21" s="2">
        <v>5822</v>
      </c>
      <c r="CU21" s="2">
        <v>4869</v>
      </c>
      <c r="CV21" s="2">
        <v>173</v>
      </c>
      <c r="CW21" s="2">
        <v>0</v>
      </c>
      <c r="CX21" s="2">
        <v>0</v>
      </c>
      <c r="CY21" s="2">
        <v>174</v>
      </c>
      <c r="CZ21" s="2">
        <v>175</v>
      </c>
      <c r="DA21" s="2">
        <v>0</v>
      </c>
      <c r="DB21" s="2">
        <v>0</v>
      </c>
      <c r="DC21" s="2">
        <v>17409</v>
      </c>
      <c r="DD21" s="2">
        <v>533</v>
      </c>
      <c r="DE21" s="2">
        <v>905</v>
      </c>
      <c r="DF21" s="2">
        <v>869</v>
      </c>
      <c r="DG21" s="2">
        <v>896</v>
      </c>
      <c r="DH21" s="2">
        <v>1156</v>
      </c>
      <c r="DI21" s="2">
        <v>1008</v>
      </c>
      <c r="DJ21" s="2">
        <v>950</v>
      </c>
      <c r="DK21" s="2">
        <v>990</v>
      </c>
      <c r="DL21" s="2">
        <v>531</v>
      </c>
      <c r="DM21" s="2">
        <v>316</v>
      </c>
      <c r="DN21" s="2">
        <v>1467</v>
      </c>
      <c r="DO21" s="2">
        <v>951</v>
      </c>
      <c r="DP21" s="2">
        <v>1510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A22" s="1">
        <v>20</v>
      </c>
      <c r="B22" s="1" t="b">
        <v>0</v>
      </c>
      <c r="C22" s="2" t="s">
        <v>564</v>
      </c>
      <c r="D22" s="2" t="s">
        <v>586</v>
      </c>
      <c r="E22" s="1">
        <v>1998</v>
      </c>
      <c r="F22" s="2">
        <v>1246</v>
      </c>
      <c r="G22" s="2">
        <v>0</v>
      </c>
      <c r="H22" s="2">
        <v>1137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582</v>
      </c>
      <c r="P22" s="2">
        <v>0</v>
      </c>
      <c r="Q22" s="2">
        <v>0</v>
      </c>
      <c r="R22" s="2">
        <v>0</v>
      </c>
      <c r="S22" s="2">
        <v>5624</v>
      </c>
      <c r="T22" s="2">
        <v>1449</v>
      </c>
      <c r="U22" s="2">
        <v>0</v>
      </c>
      <c r="V22" s="2">
        <v>0</v>
      </c>
      <c r="W22" s="2">
        <v>0</v>
      </c>
      <c r="X22" s="2">
        <v>0</v>
      </c>
      <c r="Y22" s="2">
        <v>3631</v>
      </c>
      <c r="Z22" s="2">
        <v>3666</v>
      </c>
      <c r="AA22" s="2">
        <v>9692</v>
      </c>
      <c r="AB22" s="2">
        <v>8662</v>
      </c>
      <c r="AC22" s="2">
        <v>2509</v>
      </c>
      <c r="AD22" s="2">
        <v>40</v>
      </c>
      <c r="AE22" s="2">
        <v>0</v>
      </c>
      <c r="AF22" s="2">
        <v>582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10656</v>
      </c>
      <c r="AW22" s="2">
        <v>10474</v>
      </c>
      <c r="AX22" s="2">
        <v>10400</v>
      </c>
      <c r="AY22" s="2">
        <v>9896</v>
      </c>
      <c r="AZ22" s="2">
        <v>0</v>
      </c>
      <c r="BA22" s="2">
        <v>0</v>
      </c>
      <c r="BB22" s="2">
        <v>14597</v>
      </c>
      <c r="BC22" s="2">
        <v>15844</v>
      </c>
      <c r="BD22" s="2">
        <v>15816</v>
      </c>
      <c r="BE22" s="2">
        <v>0</v>
      </c>
      <c r="BF22" s="2">
        <v>0</v>
      </c>
      <c r="BG22" s="2">
        <v>12505</v>
      </c>
      <c r="BH22" s="2">
        <v>14102</v>
      </c>
      <c r="BI22" s="2">
        <v>10271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1113</v>
      </c>
      <c r="BW22" s="2">
        <v>1039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4330</v>
      </c>
      <c r="CS22" s="2">
        <v>5482</v>
      </c>
      <c r="CT22" s="2">
        <v>5836</v>
      </c>
      <c r="CU22" s="2">
        <v>4884</v>
      </c>
      <c r="CV22" s="2">
        <v>173</v>
      </c>
      <c r="CW22" s="2">
        <v>0</v>
      </c>
      <c r="CX22" s="2">
        <v>0</v>
      </c>
      <c r="CY22" s="2">
        <v>174</v>
      </c>
      <c r="CZ22" s="2">
        <v>175</v>
      </c>
      <c r="DA22" s="2">
        <v>0</v>
      </c>
      <c r="DB22" s="2">
        <v>0</v>
      </c>
      <c r="DC22" s="2">
        <v>17433</v>
      </c>
      <c r="DD22" s="2">
        <v>535</v>
      </c>
      <c r="DE22" s="2">
        <v>909</v>
      </c>
      <c r="DF22" s="2">
        <v>873</v>
      </c>
      <c r="DG22" s="2">
        <v>900</v>
      </c>
      <c r="DH22" s="2">
        <v>1160</v>
      </c>
      <c r="DI22" s="2">
        <v>1012</v>
      </c>
      <c r="DJ22" s="2">
        <v>954</v>
      </c>
      <c r="DK22" s="2">
        <v>994</v>
      </c>
      <c r="DL22" s="2">
        <v>533</v>
      </c>
      <c r="DM22" s="2">
        <v>316</v>
      </c>
      <c r="DN22" s="2">
        <v>1473</v>
      </c>
      <c r="DO22" s="2">
        <v>956</v>
      </c>
      <c r="DP22" s="2">
        <v>1515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564</v>
      </c>
      <c r="D23" s="2" t="s">
        <v>587</v>
      </c>
      <c r="E23" s="1">
        <v>1998</v>
      </c>
      <c r="F23" s="2">
        <v>1247</v>
      </c>
      <c r="G23" s="2">
        <v>0</v>
      </c>
      <c r="H23" s="2">
        <v>1137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583</v>
      </c>
      <c r="P23" s="2">
        <v>0</v>
      </c>
      <c r="Q23" s="2">
        <v>0</v>
      </c>
      <c r="R23" s="2">
        <v>0</v>
      </c>
      <c r="S23" s="2">
        <v>5629</v>
      </c>
      <c r="T23" s="2">
        <v>1449</v>
      </c>
      <c r="U23" s="2">
        <v>0</v>
      </c>
      <c r="V23" s="2">
        <v>0</v>
      </c>
      <c r="W23" s="2">
        <v>0</v>
      </c>
      <c r="X23" s="2">
        <v>0</v>
      </c>
      <c r="Y23" s="2">
        <v>3633</v>
      </c>
      <c r="Z23" s="2">
        <v>3667</v>
      </c>
      <c r="AA23" s="2">
        <v>9715</v>
      </c>
      <c r="AB23" s="2">
        <v>8662</v>
      </c>
      <c r="AC23" s="2">
        <v>2509</v>
      </c>
      <c r="AD23" s="2">
        <v>40</v>
      </c>
      <c r="AE23" s="2">
        <v>0</v>
      </c>
      <c r="AF23" s="2">
        <v>583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10680</v>
      </c>
      <c r="AW23" s="2">
        <v>10474</v>
      </c>
      <c r="AX23" s="2">
        <v>10424</v>
      </c>
      <c r="AY23" s="2">
        <v>9896</v>
      </c>
      <c r="AZ23" s="2">
        <v>0</v>
      </c>
      <c r="BA23" s="2">
        <v>0</v>
      </c>
      <c r="BB23" s="2">
        <v>14610</v>
      </c>
      <c r="BC23" s="2">
        <v>15861</v>
      </c>
      <c r="BD23" s="2">
        <v>15833</v>
      </c>
      <c r="BE23" s="2">
        <v>0</v>
      </c>
      <c r="BF23" s="2">
        <v>0</v>
      </c>
      <c r="BG23" s="2">
        <v>12517</v>
      </c>
      <c r="BH23" s="2">
        <v>14119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1116</v>
      </c>
      <c r="BW23" s="2">
        <v>1039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4345</v>
      </c>
      <c r="CS23" s="2">
        <v>5496</v>
      </c>
      <c r="CT23" s="2">
        <v>5850</v>
      </c>
      <c r="CU23" s="2">
        <v>4898</v>
      </c>
      <c r="CV23" s="2">
        <v>173</v>
      </c>
      <c r="CW23" s="2">
        <v>0</v>
      </c>
      <c r="CX23" s="2">
        <v>0</v>
      </c>
      <c r="CY23" s="2">
        <v>174</v>
      </c>
      <c r="CZ23" s="2">
        <v>175</v>
      </c>
      <c r="DA23" s="2">
        <v>0</v>
      </c>
      <c r="DB23" s="2">
        <v>0</v>
      </c>
      <c r="DC23" s="2">
        <v>17457</v>
      </c>
      <c r="DD23" s="2">
        <v>536</v>
      </c>
      <c r="DE23" s="2">
        <v>909</v>
      </c>
      <c r="DF23" s="2">
        <v>879</v>
      </c>
      <c r="DG23" s="2">
        <v>900</v>
      </c>
      <c r="DH23" s="2">
        <v>1167</v>
      </c>
      <c r="DI23" s="2">
        <v>1012</v>
      </c>
      <c r="DJ23" s="2">
        <v>961</v>
      </c>
      <c r="DK23" s="2">
        <v>994</v>
      </c>
      <c r="DL23" s="2">
        <v>534</v>
      </c>
      <c r="DM23" s="2">
        <v>319</v>
      </c>
      <c r="DN23" s="2">
        <v>1480</v>
      </c>
      <c r="DO23" s="2">
        <v>963</v>
      </c>
      <c r="DP23" s="2">
        <v>1522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564</v>
      </c>
      <c r="D24" s="2" t="s">
        <v>588</v>
      </c>
      <c r="E24" s="1">
        <v>1999</v>
      </c>
      <c r="F24" s="2">
        <v>1248</v>
      </c>
      <c r="G24" s="2">
        <v>0</v>
      </c>
      <c r="H24" s="2">
        <v>1138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583</v>
      </c>
      <c r="P24" s="2">
        <v>0</v>
      </c>
      <c r="Q24" s="2">
        <v>0</v>
      </c>
      <c r="R24" s="2">
        <v>0</v>
      </c>
      <c r="S24" s="2">
        <v>5633</v>
      </c>
      <c r="T24" s="2">
        <v>1450</v>
      </c>
      <c r="U24" s="2">
        <v>0</v>
      </c>
      <c r="V24" s="2">
        <v>0</v>
      </c>
      <c r="W24" s="2">
        <v>0</v>
      </c>
      <c r="X24" s="2">
        <v>0</v>
      </c>
      <c r="Y24" s="2">
        <v>3634</v>
      </c>
      <c r="Z24" s="2">
        <v>3669</v>
      </c>
      <c r="AA24" s="2">
        <v>9739</v>
      </c>
      <c r="AB24" s="2">
        <v>8662</v>
      </c>
      <c r="AC24" s="2">
        <v>2509</v>
      </c>
      <c r="AD24" s="2">
        <v>40</v>
      </c>
      <c r="AE24" s="2">
        <v>0</v>
      </c>
      <c r="AF24" s="2">
        <v>583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10704</v>
      </c>
      <c r="AW24" s="2">
        <v>10474</v>
      </c>
      <c r="AX24" s="2">
        <v>10448</v>
      </c>
      <c r="AY24" s="2">
        <v>9896</v>
      </c>
      <c r="AZ24" s="2">
        <v>0</v>
      </c>
      <c r="BA24" s="2">
        <v>0</v>
      </c>
      <c r="BB24" s="2">
        <v>14622</v>
      </c>
      <c r="BC24" s="2">
        <v>15878</v>
      </c>
      <c r="BD24" s="2">
        <v>15850</v>
      </c>
      <c r="BE24" s="2">
        <v>0</v>
      </c>
      <c r="BF24" s="2">
        <v>0</v>
      </c>
      <c r="BG24" s="2">
        <v>12530</v>
      </c>
      <c r="BH24" s="2">
        <v>14136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1119</v>
      </c>
      <c r="BW24" s="2">
        <v>1039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4359</v>
      </c>
      <c r="CS24" s="2">
        <v>5511</v>
      </c>
      <c r="CT24" s="2">
        <v>5864</v>
      </c>
      <c r="CU24" s="2">
        <v>4912</v>
      </c>
      <c r="CV24" s="2">
        <v>173</v>
      </c>
      <c r="CW24" s="2">
        <v>0</v>
      </c>
      <c r="CX24" s="2">
        <v>0</v>
      </c>
      <c r="CY24" s="2">
        <v>174</v>
      </c>
      <c r="CZ24" s="2">
        <v>175</v>
      </c>
      <c r="DA24" s="2">
        <v>0</v>
      </c>
      <c r="DB24" s="2">
        <v>0</v>
      </c>
      <c r="DC24" s="2">
        <v>17481</v>
      </c>
      <c r="DD24" s="2">
        <v>536</v>
      </c>
      <c r="DE24" s="2">
        <v>909</v>
      </c>
      <c r="DF24" s="2">
        <v>879</v>
      </c>
      <c r="DG24" s="2">
        <v>900</v>
      </c>
      <c r="DH24" s="2">
        <v>1167</v>
      </c>
      <c r="DI24" s="2">
        <v>1012</v>
      </c>
      <c r="DJ24" s="2">
        <v>961</v>
      </c>
      <c r="DK24" s="2">
        <v>994</v>
      </c>
      <c r="DL24" s="2">
        <v>534</v>
      </c>
      <c r="DM24" s="2">
        <v>319</v>
      </c>
      <c r="DN24" s="2">
        <v>1480</v>
      </c>
      <c r="DO24" s="2">
        <v>963</v>
      </c>
      <c r="DP24" s="2">
        <v>1522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564</v>
      </c>
      <c r="D25" s="2" t="s">
        <v>589</v>
      </c>
      <c r="E25" s="1">
        <v>2000</v>
      </c>
      <c r="F25" s="2">
        <v>1248</v>
      </c>
      <c r="G25" s="2">
        <v>0</v>
      </c>
      <c r="H25" s="2">
        <v>1139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583</v>
      </c>
      <c r="P25" s="2">
        <v>0</v>
      </c>
      <c r="Q25" s="2">
        <v>0</v>
      </c>
      <c r="R25" s="2">
        <v>0</v>
      </c>
      <c r="S25" s="2">
        <v>5638</v>
      </c>
      <c r="T25" s="2">
        <v>1450</v>
      </c>
      <c r="U25" s="2">
        <v>0</v>
      </c>
      <c r="V25" s="2">
        <v>0</v>
      </c>
      <c r="W25" s="2">
        <v>0</v>
      </c>
      <c r="X25" s="2">
        <v>0</v>
      </c>
      <c r="Y25" s="2">
        <v>3636</v>
      </c>
      <c r="Z25" s="2">
        <v>3671</v>
      </c>
      <c r="AA25" s="2">
        <v>9763</v>
      </c>
      <c r="AB25" s="2">
        <v>8662</v>
      </c>
      <c r="AC25" s="2">
        <v>2509</v>
      </c>
      <c r="AD25" s="2">
        <v>40</v>
      </c>
      <c r="AE25" s="2">
        <v>0</v>
      </c>
      <c r="AF25" s="2">
        <v>583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10728</v>
      </c>
      <c r="AW25" s="2">
        <v>10474</v>
      </c>
      <c r="AX25" s="2">
        <v>10472</v>
      </c>
      <c r="AY25" s="2">
        <v>9896</v>
      </c>
      <c r="AZ25" s="2">
        <v>0</v>
      </c>
      <c r="BA25" s="2">
        <v>0</v>
      </c>
      <c r="BB25" s="2">
        <v>14635</v>
      </c>
      <c r="BC25" s="2">
        <v>15894</v>
      </c>
      <c r="BD25" s="2">
        <v>15867</v>
      </c>
      <c r="BE25" s="2">
        <v>0</v>
      </c>
      <c r="BF25" s="2">
        <v>0</v>
      </c>
      <c r="BG25" s="2">
        <v>12543</v>
      </c>
      <c r="BH25" s="2">
        <v>14153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1122</v>
      </c>
      <c r="BW25" s="2">
        <v>1039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4373</v>
      </c>
      <c r="CS25" s="2">
        <v>5525</v>
      </c>
      <c r="CT25" s="2">
        <v>5878</v>
      </c>
      <c r="CU25" s="2">
        <v>4926</v>
      </c>
      <c r="CV25" s="2">
        <v>173</v>
      </c>
      <c r="CW25" s="2">
        <v>0</v>
      </c>
      <c r="CX25" s="2">
        <v>0</v>
      </c>
      <c r="CY25" s="2">
        <v>174</v>
      </c>
      <c r="CZ25" s="2">
        <v>175</v>
      </c>
      <c r="DA25" s="2">
        <v>0</v>
      </c>
      <c r="DB25" s="2">
        <v>0</v>
      </c>
      <c r="DC25" s="2">
        <v>17505</v>
      </c>
      <c r="DD25" s="2">
        <v>536</v>
      </c>
      <c r="DE25" s="2">
        <v>909</v>
      </c>
      <c r="DF25" s="2">
        <v>879</v>
      </c>
      <c r="DG25" s="2">
        <v>900</v>
      </c>
      <c r="DH25" s="2">
        <v>1167</v>
      </c>
      <c r="DI25" s="2">
        <v>1012</v>
      </c>
      <c r="DJ25" s="2">
        <v>961</v>
      </c>
      <c r="DK25" s="2">
        <v>994</v>
      </c>
      <c r="DL25" s="2">
        <v>534</v>
      </c>
      <c r="DM25" s="2">
        <v>319</v>
      </c>
      <c r="DN25" s="2">
        <v>1480</v>
      </c>
      <c r="DO25" s="2">
        <v>963</v>
      </c>
      <c r="DP25" s="2">
        <v>1522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590</v>
      </c>
      <c r="D26" s="2" t="s">
        <v>591</v>
      </c>
      <c r="E26" s="1">
        <v>2001</v>
      </c>
      <c r="F26" s="2">
        <v>1249</v>
      </c>
      <c r="G26" s="2">
        <v>0</v>
      </c>
      <c r="H26" s="2">
        <v>1139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585</v>
      </c>
      <c r="P26" s="2">
        <v>0</v>
      </c>
      <c r="Q26" s="2">
        <v>0</v>
      </c>
      <c r="R26" s="2">
        <v>0</v>
      </c>
      <c r="S26" s="2">
        <v>5651</v>
      </c>
      <c r="T26" s="2">
        <v>1450</v>
      </c>
      <c r="U26" s="2">
        <v>0</v>
      </c>
      <c r="V26" s="2">
        <v>0</v>
      </c>
      <c r="W26" s="2">
        <v>0</v>
      </c>
      <c r="X26" s="2">
        <v>0</v>
      </c>
      <c r="Y26" s="2">
        <v>3643</v>
      </c>
      <c r="Z26" s="2">
        <v>3677</v>
      </c>
      <c r="AA26" s="2">
        <v>9787</v>
      </c>
      <c r="AB26" s="2">
        <v>8662</v>
      </c>
      <c r="AC26" s="2">
        <v>2509</v>
      </c>
      <c r="AD26" s="2">
        <v>40</v>
      </c>
      <c r="AE26" s="2">
        <v>0</v>
      </c>
      <c r="AF26" s="2">
        <v>585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10752</v>
      </c>
      <c r="AW26" s="2">
        <v>10474</v>
      </c>
      <c r="AX26" s="2">
        <v>10496</v>
      </c>
      <c r="AY26" s="2">
        <v>9896</v>
      </c>
      <c r="AZ26" s="2">
        <v>0</v>
      </c>
      <c r="BA26" s="2">
        <v>0</v>
      </c>
      <c r="BB26" s="2">
        <v>14648</v>
      </c>
      <c r="BC26" s="2">
        <v>15911</v>
      </c>
      <c r="BD26" s="2">
        <v>15884</v>
      </c>
      <c r="BE26" s="2">
        <v>0</v>
      </c>
      <c r="BF26" s="2">
        <v>0</v>
      </c>
      <c r="BG26" s="2">
        <v>12555</v>
      </c>
      <c r="BH26" s="2">
        <v>14170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1125</v>
      </c>
      <c r="BW26" s="2">
        <v>1039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4387</v>
      </c>
      <c r="CS26" s="2">
        <v>5539</v>
      </c>
      <c r="CT26" s="2">
        <v>5893</v>
      </c>
      <c r="CU26" s="2">
        <v>4940</v>
      </c>
      <c r="CV26" s="2">
        <v>173</v>
      </c>
      <c r="CW26" s="2">
        <v>0</v>
      </c>
      <c r="CX26" s="2">
        <v>0</v>
      </c>
      <c r="CY26" s="2">
        <v>174</v>
      </c>
      <c r="CZ26" s="2">
        <v>175</v>
      </c>
      <c r="DA26" s="2">
        <v>0</v>
      </c>
      <c r="DB26" s="2">
        <v>0</v>
      </c>
      <c r="DC26" s="2">
        <v>17529</v>
      </c>
      <c r="DD26" s="2">
        <v>536</v>
      </c>
      <c r="DE26" s="2">
        <v>909</v>
      </c>
      <c r="DF26" s="2">
        <v>879</v>
      </c>
      <c r="DG26" s="2">
        <v>900</v>
      </c>
      <c r="DH26" s="2">
        <v>1167</v>
      </c>
      <c r="DI26" s="2">
        <v>1012</v>
      </c>
      <c r="DJ26" s="2">
        <v>961</v>
      </c>
      <c r="DK26" s="2">
        <v>994</v>
      </c>
      <c r="DL26" s="2">
        <v>534</v>
      </c>
      <c r="DM26" s="2">
        <v>319</v>
      </c>
      <c r="DN26" s="2">
        <v>1480</v>
      </c>
      <c r="DO26" s="2">
        <v>963</v>
      </c>
      <c r="DP26" s="2">
        <v>1522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564</v>
      </c>
      <c r="D27" s="2" t="s">
        <v>592</v>
      </c>
      <c r="E27" s="1">
        <v>2002</v>
      </c>
      <c r="F27" s="2">
        <v>1249</v>
      </c>
      <c r="G27" s="2">
        <v>0</v>
      </c>
      <c r="H27" s="2">
        <v>1140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586</v>
      </c>
      <c r="P27" s="2">
        <v>0</v>
      </c>
      <c r="Q27" s="2">
        <v>0</v>
      </c>
      <c r="R27" s="2">
        <v>0</v>
      </c>
      <c r="S27" s="2">
        <v>5665</v>
      </c>
      <c r="T27" s="2">
        <v>1450</v>
      </c>
      <c r="U27" s="2">
        <v>0</v>
      </c>
      <c r="V27" s="2">
        <v>0</v>
      </c>
      <c r="W27" s="2">
        <v>0</v>
      </c>
      <c r="X27" s="2">
        <v>0</v>
      </c>
      <c r="Y27" s="2">
        <v>3649</v>
      </c>
      <c r="Z27" s="2">
        <v>3684</v>
      </c>
      <c r="AA27" s="2">
        <v>9811</v>
      </c>
      <c r="AB27" s="2">
        <v>8662</v>
      </c>
      <c r="AC27" s="2">
        <v>2509</v>
      </c>
      <c r="AD27" s="2">
        <v>40</v>
      </c>
      <c r="AE27" s="2">
        <v>0</v>
      </c>
      <c r="AF27" s="2">
        <v>586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10776</v>
      </c>
      <c r="AW27" s="2">
        <v>10474</v>
      </c>
      <c r="AX27" s="2">
        <v>10520</v>
      </c>
      <c r="AY27" s="2">
        <v>9896</v>
      </c>
      <c r="AZ27" s="2">
        <v>0</v>
      </c>
      <c r="BA27" s="2">
        <v>0</v>
      </c>
      <c r="BB27" s="2">
        <v>14660</v>
      </c>
      <c r="BC27" s="2">
        <v>15928</v>
      </c>
      <c r="BD27" s="2">
        <v>15901</v>
      </c>
      <c r="BE27" s="2">
        <v>0</v>
      </c>
      <c r="BF27" s="2">
        <v>0</v>
      </c>
      <c r="BG27" s="2">
        <v>12568</v>
      </c>
      <c r="BH27" s="2">
        <v>14187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1128</v>
      </c>
      <c r="BW27" s="2">
        <v>1039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4401</v>
      </c>
      <c r="CS27" s="2">
        <v>5553</v>
      </c>
      <c r="CT27" s="2">
        <v>5907</v>
      </c>
      <c r="CU27" s="2">
        <v>4954</v>
      </c>
      <c r="CV27" s="2">
        <v>173</v>
      </c>
      <c r="CW27" s="2">
        <v>0</v>
      </c>
      <c r="CX27" s="2">
        <v>0</v>
      </c>
      <c r="CY27" s="2">
        <v>174</v>
      </c>
      <c r="CZ27" s="2">
        <v>175</v>
      </c>
      <c r="DA27" s="2">
        <v>0</v>
      </c>
      <c r="DB27" s="2">
        <v>0</v>
      </c>
      <c r="DC27" s="2">
        <v>17553</v>
      </c>
      <c r="DD27" s="2">
        <v>537</v>
      </c>
      <c r="DE27" s="2">
        <v>915</v>
      </c>
      <c r="DF27" s="2">
        <v>879</v>
      </c>
      <c r="DG27" s="2">
        <v>906</v>
      </c>
      <c r="DH27" s="2">
        <v>1167</v>
      </c>
      <c r="DI27" s="2">
        <v>1019</v>
      </c>
      <c r="DJ27" s="2">
        <v>961</v>
      </c>
      <c r="DK27" s="2">
        <v>1000</v>
      </c>
      <c r="DL27" s="2">
        <v>536</v>
      </c>
      <c r="DM27" s="2">
        <v>321</v>
      </c>
      <c r="DN27" s="2">
        <v>1486</v>
      </c>
      <c r="DO27" s="2">
        <v>963</v>
      </c>
      <c r="DP27" s="2">
        <v>1528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564</v>
      </c>
      <c r="D28" s="2" t="s">
        <v>593</v>
      </c>
      <c r="E28" s="1">
        <v>2003</v>
      </c>
      <c r="F28" s="2">
        <v>1250</v>
      </c>
      <c r="G28" s="2">
        <v>0</v>
      </c>
      <c r="H28" s="2">
        <v>1141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586</v>
      </c>
      <c r="P28" s="2">
        <v>0</v>
      </c>
      <c r="Q28" s="2">
        <v>0</v>
      </c>
      <c r="R28" s="2">
        <v>0</v>
      </c>
      <c r="S28" s="2">
        <v>5670</v>
      </c>
      <c r="T28" s="2">
        <v>1450</v>
      </c>
      <c r="U28" s="2">
        <v>0</v>
      </c>
      <c r="V28" s="2">
        <v>0</v>
      </c>
      <c r="W28" s="2">
        <v>0</v>
      </c>
      <c r="X28" s="2">
        <v>0</v>
      </c>
      <c r="Y28" s="2">
        <v>3651</v>
      </c>
      <c r="Z28" s="2">
        <v>3686</v>
      </c>
      <c r="AA28" s="2">
        <v>9835</v>
      </c>
      <c r="AB28" s="2">
        <v>8662</v>
      </c>
      <c r="AC28" s="2">
        <v>2509</v>
      </c>
      <c r="AD28" s="2">
        <v>40</v>
      </c>
      <c r="AE28" s="2">
        <v>0</v>
      </c>
      <c r="AF28" s="2">
        <v>586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10800</v>
      </c>
      <c r="AW28" s="2">
        <v>10474</v>
      </c>
      <c r="AX28" s="2">
        <v>10544</v>
      </c>
      <c r="AY28" s="2">
        <v>9896</v>
      </c>
      <c r="AZ28" s="2">
        <v>0</v>
      </c>
      <c r="BA28" s="2">
        <v>0</v>
      </c>
      <c r="BB28" s="2">
        <v>14673</v>
      </c>
      <c r="BC28" s="2">
        <v>15945</v>
      </c>
      <c r="BD28" s="2">
        <v>15917</v>
      </c>
      <c r="BE28" s="2">
        <v>0</v>
      </c>
      <c r="BF28" s="2">
        <v>0</v>
      </c>
      <c r="BG28" s="2">
        <v>12581</v>
      </c>
      <c r="BH28" s="2">
        <v>14204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1131</v>
      </c>
      <c r="BW28" s="2">
        <v>1039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4415</v>
      </c>
      <c r="CS28" s="2">
        <v>5568</v>
      </c>
      <c r="CT28" s="2">
        <v>5921</v>
      </c>
      <c r="CU28" s="2">
        <v>4968</v>
      </c>
      <c r="CV28" s="2">
        <v>174</v>
      </c>
      <c r="CW28" s="2">
        <v>0</v>
      </c>
      <c r="CX28" s="2">
        <v>0</v>
      </c>
      <c r="CY28" s="2">
        <v>175</v>
      </c>
      <c r="CZ28" s="2">
        <v>177</v>
      </c>
      <c r="DA28" s="2">
        <v>0</v>
      </c>
      <c r="DB28" s="2">
        <v>0</v>
      </c>
      <c r="DC28" s="2">
        <v>17576</v>
      </c>
      <c r="DD28" s="2">
        <v>538</v>
      </c>
      <c r="DE28" s="2">
        <v>915</v>
      </c>
      <c r="DF28" s="2">
        <v>883</v>
      </c>
      <c r="DG28" s="2">
        <v>906</v>
      </c>
      <c r="DH28" s="2">
        <v>1170</v>
      </c>
      <c r="DI28" s="2">
        <v>1019</v>
      </c>
      <c r="DJ28" s="2">
        <v>965</v>
      </c>
      <c r="DK28" s="2">
        <v>1000</v>
      </c>
      <c r="DL28" s="2">
        <v>536</v>
      </c>
      <c r="DM28" s="2">
        <v>323</v>
      </c>
      <c r="DN28" s="2">
        <v>1490</v>
      </c>
      <c r="DO28" s="2">
        <v>967</v>
      </c>
      <c r="DP28" s="2">
        <v>1533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564</v>
      </c>
      <c r="D29" s="2" t="s">
        <v>594</v>
      </c>
      <c r="E29" s="1">
        <v>2005</v>
      </c>
      <c r="F29" s="2">
        <v>1251</v>
      </c>
      <c r="G29" s="2">
        <v>0</v>
      </c>
      <c r="H29" s="2">
        <v>1143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586</v>
      </c>
      <c r="P29" s="2">
        <v>0</v>
      </c>
      <c r="Q29" s="2">
        <v>0</v>
      </c>
      <c r="R29" s="2">
        <v>0</v>
      </c>
      <c r="S29" s="2">
        <v>5674</v>
      </c>
      <c r="T29" s="2">
        <v>1450</v>
      </c>
      <c r="U29" s="2">
        <v>0</v>
      </c>
      <c r="V29" s="2">
        <v>0</v>
      </c>
      <c r="W29" s="2">
        <v>0</v>
      </c>
      <c r="X29" s="2">
        <v>0</v>
      </c>
      <c r="Y29" s="2">
        <v>3653</v>
      </c>
      <c r="Z29" s="2">
        <v>3688</v>
      </c>
      <c r="AA29" s="2">
        <v>9859</v>
      </c>
      <c r="AB29" s="2">
        <v>8662</v>
      </c>
      <c r="AC29" s="2">
        <v>2509</v>
      </c>
      <c r="AD29" s="2">
        <v>40</v>
      </c>
      <c r="AE29" s="2">
        <v>0</v>
      </c>
      <c r="AF29" s="2">
        <v>586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10824</v>
      </c>
      <c r="AW29" s="2">
        <v>10474</v>
      </c>
      <c r="AX29" s="2">
        <v>10568</v>
      </c>
      <c r="AY29" s="2">
        <v>9896</v>
      </c>
      <c r="AZ29" s="2">
        <v>0</v>
      </c>
      <c r="BA29" s="2">
        <v>0</v>
      </c>
      <c r="BB29" s="2">
        <v>14685</v>
      </c>
      <c r="BC29" s="2">
        <v>15962</v>
      </c>
      <c r="BD29" s="2">
        <v>15934</v>
      </c>
      <c r="BE29" s="2">
        <v>0</v>
      </c>
      <c r="BF29" s="2">
        <v>0</v>
      </c>
      <c r="BG29" s="2">
        <v>12593</v>
      </c>
      <c r="BH29" s="2">
        <v>14221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1134</v>
      </c>
      <c r="BW29" s="2">
        <v>1039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4430</v>
      </c>
      <c r="CS29" s="2">
        <v>5582</v>
      </c>
      <c r="CT29" s="2">
        <v>5935</v>
      </c>
      <c r="CU29" s="2">
        <v>4982</v>
      </c>
      <c r="CV29" s="2">
        <v>174</v>
      </c>
      <c r="CW29" s="2">
        <v>0</v>
      </c>
      <c r="CX29" s="2">
        <v>0</v>
      </c>
      <c r="CY29" s="2">
        <v>175</v>
      </c>
      <c r="CZ29" s="2">
        <v>177</v>
      </c>
      <c r="DA29" s="2">
        <v>0</v>
      </c>
      <c r="DB29" s="2">
        <v>0</v>
      </c>
      <c r="DC29" s="2">
        <v>17600</v>
      </c>
      <c r="DD29" s="2">
        <v>539</v>
      </c>
      <c r="DE29" s="2">
        <v>918</v>
      </c>
      <c r="DF29" s="2">
        <v>887</v>
      </c>
      <c r="DG29" s="2">
        <v>909</v>
      </c>
      <c r="DH29" s="2">
        <v>1174</v>
      </c>
      <c r="DI29" s="2">
        <v>1022</v>
      </c>
      <c r="DJ29" s="2">
        <v>969</v>
      </c>
      <c r="DK29" s="2">
        <v>1004</v>
      </c>
      <c r="DL29" s="2">
        <v>537</v>
      </c>
      <c r="DM29" s="2">
        <v>323</v>
      </c>
      <c r="DN29" s="2">
        <v>1503</v>
      </c>
      <c r="DO29" s="2">
        <v>970</v>
      </c>
      <c r="DP29" s="2">
        <v>1546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564</v>
      </c>
      <c r="D30" s="2" t="s">
        <v>595</v>
      </c>
      <c r="E30" s="1">
        <v>2006</v>
      </c>
      <c r="F30" s="2">
        <v>1252</v>
      </c>
      <c r="G30" s="2">
        <v>0</v>
      </c>
      <c r="H30" s="2">
        <v>1143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587</v>
      </c>
      <c r="P30" s="2">
        <v>0</v>
      </c>
      <c r="Q30" s="2">
        <v>0</v>
      </c>
      <c r="R30" s="2">
        <v>0</v>
      </c>
      <c r="S30" s="2">
        <v>5679</v>
      </c>
      <c r="T30" s="2">
        <v>1450</v>
      </c>
      <c r="U30" s="2">
        <v>0</v>
      </c>
      <c r="V30" s="2">
        <v>0</v>
      </c>
      <c r="W30" s="2">
        <v>0</v>
      </c>
      <c r="X30" s="2">
        <v>0</v>
      </c>
      <c r="Y30" s="2">
        <v>3655</v>
      </c>
      <c r="Z30" s="2">
        <v>3689</v>
      </c>
      <c r="AA30" s="2">
        <v>9883</v>
      </c>
      <c r="AB30" s="2">
        <v>8662</v>
      </c>
      <c r="AC30" s="2">
        <v>2509</v>
      </c>
      <c r="AD30" s="2">
        <v>40</v>
      </c>
      <c r="AE30" s="2">
        <v>0</v>
      </c>
      <c r="AF30" s="2">
        <v>587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10848</v>
      </c>
      <c r="AW30" s="2">
        <v>10474</v>
      </c>
      <c r="AX30" s="2">
        <v>10592</v>
      </c>
      <c r="AY30" s="2">
        <v>9896</v>
      </c>
      <c r="AZ30" s="2">
        <v>0</v>
      </c>
      <c r="BA30" s="2">
        <v>0</v>
      </c>
      <c r="BB30" s="2">
        <v>14698</v>
      </c>
      <c r="BC30" s="2">
        <v>15979</v>
      </c>
      <c r="BD30" s="2">
        <v>15951</v>
      </c>
      <c r="BE30" s="2">
        <v>0</v>
      </c>
      <c r="BF30" s="2">
        <v>0</v>
      </c>
      <c r="BG30" s="2">
        <v>12606</v>
      </c>
      <c r="BH30" s="2">
        <v>14238</v>
      </c>
      <c r="BI30" s="2">
        <v>10271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1137</v>
      </c>
      <c r="BW30" s="2">
        <v>1039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4444</v>
      </c>
      <c r="CS30" s="2">
        <v>5596</v>
      </c>
      <c r="CT30" s="2">
        <v>5949</v>
      </c>
      <c r="CU30" s="2">
        <v>4997</v>
      </c>
      <c r="CV30" s="2">
        <v>174</v>
      </c>
      <c r="CW30" s="2">
        <v>0</v>
      </c>
      <c r="CX30" s="2">
        <v>0</v>
      </c>
      <c r="CY30" s="2">
        <v>175</v>
      </c>
      <c r="CZ30" s="2">
        <v>177</v>
      </c>
      <c r="DA30" s="2">
        <v>0</v>
      </c>
      <c r="DB30" s="2">
        <v>0</v>
      </c>
      <c r="DC30" s="2">
        <v>17624</v>
      </c>
      <c r="DD30" s="2">
        <v>539</v>
      </c>
      <c r="DE30" s="2">
        <v>918</v>
      </c>
      <c r="DF30" s="2">
        <v>887</v>
      </c>
      <c r="DG30" s="2">
        <v>909</v>
      </c>
      <c r="DH30" s="2">
        <v>1174</v>
      </c>
      <c r="DI30" s="2">
        <v>1022</v>
      </c>
      <c r="DJ30" s="2">
        <v>969</v>
      </c>
      <c r="DK30" s="2">
        <v>1004</v>
      </c>
      <c r="DL30" s="2">
        <v>537</v>
      </c>
      <c r="DM30" s="2">
        <v>323</v>
      </c>
      <c r="DN30" s="2">
        <v>1511</v>
      </c>
      <c r="DO30" s="2">
        <v>970</v>
      </c>
      <c r="DP30" s="2">
        <v>1554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564</v>
      </c>
      <c r="D31" s="2" t="s">
        <v>596</v>
      </c>
      <c r="E31" s="1">
        <v>2006</v>
      </c>
      <c r="F31" s="2">
        <v>1253</v>
      </c>
      <c r="G31" s="2">
        <v>0</v>
      </c>
      <c r="H31" s="2">
        <v>1144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587</v>
      </c>
      <c r="P31" s="2">
        <v>0</v>
      </c>
      <c r="Q31" s="2">
        <v>0</v>
      </c>
      <c r="R31" s="2">
        <v>0</v>
      </c>
      <c r="S31" s="2">
        <v>5683</v>
      </c>
      <c r="T31" s="2">
        <v>1450</v>
      </c>
      <c r="U31" s="2">
        <v>0</v>
      </c>
      <c r="V31" s="2">
        <v>0</v>
      </c>
      <c r="W31" s="2">
        <v>0</v>
      </c>
      <c r="X31" s="2">
        <v>0</v>
      </c>
      <c r="Y31" s="2">
        <v>3656</v>
      </c>
      <c r="Z31" s="2">
        <v>3691</v>
      </c>
      <c r="AA31" s="2">
        <v>9907</v>
      </c>
      <c r="AB31" s="2">
        <v>8662</v>
      </c>
      <c r="AC31" s="2">
        <v>2509</v>
      </c>
      <c r="AD31" s="2">
        <v>40</v>
      </c>
      <c r="AE31" s="2">
        <v>0</v>
      </c>
      <c r="AF31" s="2">
        <v>587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10872</v>
      </c>
      <c r="AW31" s="2">
        <v>10474</v>
      </c>
      <c r="AX31" s="2">
        <v>10616</v>
      </c>
      <c r="AY31" s="2">
        <v>9896</v>
      </c>
      <c r="AZ31" s="2">
        <v>0</v>
      </c>
      <c r="BA31" s="2">
        <v>0</v>
      </c>
      <c r="BB31" s="2">
        <v>14711</v>
      </c>
      <c r="BC31" s="2">
        <v>15996</v>
      </c>
      <c r="BD31" s="2">
        <v>15968</v>
      </c>
      <c r="BE31" s="2">
        <v>0</v>
      </c>
      <c r="BF31" s="2">
        <v>0</v>
      </c>
      <c r="BG31" s="2">
        <v>12619</v>
      </c>
      <c r="BH31" s="2">
        <v>14255</v>
      </c>
      <c r="BI31" s="2">
        <v>10271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1137</v>
      </c>
      <c r="BW31" s="2">
        <v>1039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4458</v>
      </c>
      <c r="CS31" s="2">
        <v>5610</v>
      </c>
      <c r="CT31" s="2">
        <v>5963</v>
      </c>
      <c r="CU31" s="2">
        <v>5011</v>
      </c>
      <c r="CV31" s="2">
        <v>174</v>
      </c>
      <c r="CW31" s="2">
        <v>0</v>
      </c>
      <c r="CX31" s="2">
        <v>0</v>
      </c>
      <c r="CY31" s="2">
        <v>175</v>
      </c>
      <c r="CZ31" s="2">
        <v>177</v>
      </c>
      <c r="DA31" s="2">
        <v>0</v>
      </c>
      <c r="DB31" s="2">
        <v>0</v>
      </c>
      <c r="DC31" s="2">
        <v>17648</v>
      </c>
      <c r="DD31" s="2">
        <v>539</v>
      </c>
      <c r="DE31" s="2">
        <v>918</v>
      </c>
      <c r="DF31" s="2">
        <v>887</v>
      </c>
      <c r="DG31" s="2">
        <v>909</v>
      </c>
      <c r="DH31" s="2">
        <v>1174</v>
      </c>
      <c r="DI31" s="2">
        <v>1022</v>
      </c>
      <c r="DJ31" s="2">
        <v>969</v>
      </c>
      <c r="DK31" s="2">
        <v>1004</v>
      </c>
      <c r="DL31" s="2">
        <v>537</v>
      </c>
      <c r="DM31" s="2">
        <v>323</v>
      </c>
      <c r="DN31" s="2">
        <v>1511</v>
      </c>
      <c r="DO31" s="2">
        <v>970</v>
      </c>
      <c r="DP31" s="2">
        <v>1554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597</v>
      </c>
      <c r="E32" s="1">
        <v>2012</v>
      </c>
      <c r="F32" s="2">
        <v>1256</v>
      </c>
      <c r="G32" s="2">
        <v>0</v>
      </c>
      <c r="H32" s="2">
        <v>1148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590</v>
      </c>
      <c r="P32" s="2">
        <v>0</v>
      </c>
      <c r="Q32" s="2">
        <v>0</v>
      </c>
      <c r="R32" s="2">
        <v>0</v>
      </c>
      <c r="S32" s="2">
        <v>5686</v>
      </c>
      <c r="T32" s="2">
        <v>1450</v>
      </c>
      <c r="U32" s="2">
        <v>0</v>
      </c>
      <c r="V32" s="2">
        <v>0</v>
      </c>
      <c r="W32" s="2">
        <v>0</v>
      </c>
      <c r="X32" s="2">
        <v>0</v>
      </c>
      <c r="Y32" s="2">
        <v>3658</v>
      </c>
      <c r="Z32" s="2">
        <v>3693</v>
      </c>
      <c r="AA32" s="2">
        <v>9931</v>
      </c>
      <c r="AB32" s="2">
        <v>8662</v>
      </c>
      <c r="AC32" s="2">
        <v>2509</v>
      </c>
      <c r="AD32" s="2">
        <v>40</v>
      </c>
      <c r="AE32" s="2">
        <v>0</v>
      </c>
      <c r="AF32" s="2">
        <v>590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10896</v>
      </c>
      <c r="AW32" s="2">
        <v>10474</v>
      </c>
      <c r="AX32" s="2">
        <v>10639</v>
      </c>
      <c r="AY32" s="2">
        <v>9896</v>
      </c>
      <c r="AZ32" s="2">
        <v>0</v>
      </c>
      <c r="BA32" s="2">
        <v>0</v>
      </c>
      <c r="BB32" s="2">
        <v>14723</v>
      </c>
      <c r="BC32" s="2">
        <v>16013</v>
      </c>
      <c r="BD32" s="2">
        <v>15985</v>
      </c>
      <c r="BE32" s="2">
        <v>0</v>
      </c>
      <c r="BF32" s="2">
        <v>0</v>
      </c>
      <c r="BG32" s="2">
        <v>12632</v>
      </c>
      <c r="BH32" s="2">
        <v>14272</v>
      </c>
      <c r="BI32" s="2">
        <v>10271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1137</v>
      </c>
      <c r="BW32" s="2">
        <v>1039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4472</v>
      </c>
      <c r="CS32" s="2">
        <v>5624</v>
      </c>
      <c r="CT32" s="2">
        <v>5977</v>
      </c>
      <c r="CU32" s="2">
        <v>5025</v>
      </c>
      <c r="CV32" s="2">
        <v>174</v>
      </c>
      <c r="CW32" s="2">
        <v>0</v>
      </c>
      <c r="CX32" s="2">
        <v>0</v>
      </c>
      <c r="CY32" s="2">
        <v>175</v>
      </c>
      <c r="CZ32" s="2">
        <v>177</v>
      </c>
      <c r="DA32" s="2">
        <v>0</v>
      </c>
      <c r="DB32" s="2">
        <v>0</v>
      </c>
      <c r="DC32" s="2">
        <v>17672</v>
      </c>
      <c r="DD32" s="2">
        <v>539</v>
      </c>
      <c r="DE32" s="2">
        <v>918</v>
      </c>
      <c r="DF32" s="2">
        <v>887</v>
      </c>
      <c r="DG32" s="2">
        <v>909</v>
      </c>
      <c r="DH32" s="2">
        <v>1174</v>
      </c>
      <c r="DI32" s="2">
        <v>1022</v>
      </c>
      <c r="DJ32" s="2">
        <v>969</v>
      </c>
      <c r="DK32" s="2">
        <v>1004</v>
      </c>
      <c r="DL32" s="2">
        <v>537</v>
      </c>
      <c r="DM32" s="2">
        <v>323</v>
      </c>
      <c r="DN32" s="2">
        <v>1511</v>
      </c>
      <c r="DO32" s="2">
        <v>970</v>
      </c>
      <c r="DP32" s="2">
        <v>1554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3:155"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K33" s="2"/>
      <c r="BL33" s="2"/>
      <c r="BM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3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3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3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3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3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3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3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3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3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3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3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3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3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3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3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6" t="s">
        <v>209</v>
      </c>
      <c r="B101" s="256"/>
      <c r="C101" s="256"/>
      <c r="D101" s="256"/>
      <c r="E101" s="256" t="s">
        <v>8</v>
      </c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 t="s">
        <v>178</v>
      </c>
      <c r="AI101" s="256"/>
      <c r="AJ101" s="256" t="s">
        <v>16</v>
      </c>
      <c r="AK101" s="256"/>
      <c r="AL101" s="256"/>
      <c r="AM101" s="256"/>
      <c r="AN101" s="256"/>
      <c r="AO101" s="256"/>
      <c r="AP101" s="256" t="s">
        <v>10</v>
      </c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 t="s">
        <v>17</v>
      </c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 t="s">
        <v>85</v>
      </c>
      <c r="CA101" s="256"/>
      <c r="CB101" s="256"/>
      <c r="CC101" s="256"/>
      <c r="CD101" s="256"/>
      <c r="CE101" s="256"/>
      <c r="CF101" s="256"/>
      <c r="CG101" s="256" t="s">
        <v>103</v>
      </c>
      <c r="CH101" s="256"/>
      <c r="CI101" s="256"/>
      <c r="CJ101" s="256"/>
      <c r="CK101" s="256"/>
      <c r="CL101" s="256"/>
      <c r="CM101" s="256"/>
      <c r="CN101" s="256"/>
      <c r="CO101" s="256"/>
      <c r="CP101" s="256"/>
      <c r="CQ101" s="256"/>
      <c r="CR101" s="256"/>
      <c r="CS101" s="256"/>
      <c r="CT101" s="256"/>
      <c r="CU101" s="256"/>
      <c r="CV101" s="256" t="s">
        <v>189</v>
      </c>
      <c r="CW101" s="256"/>
      <c r="CX101" s="256"/>
      <c r="CY101" s="256"/>
      <c r="CZ101" s="256"/>
      <c r="DA101" s="256"/>
      <c r="DB101" s="256"/>
      <c r="DC101" s="256" t="s">
        <v>83</v>
      </c>
      <c r="DD101" s="256"/>
      <c r="DE101" s="256"/>
      <c r="DF101" s="256"/>
      <c r="DG101" s="256"/>
      <c r="DH101" s="256"/>
      <c r="DI101" s="256"/>
      <c r="DJ101" s="256"/>
      <c r="DK101" s="256"/>
      <c r="DL101" s="256" t="s">
        <v>159</v>
      </c>
      <c r="DM101" s="256"/>
      <c r="DN101" s="256"/>
      <c r="DO101" s="256"/>
      <c r="DP101" s="256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31</v>
      </c>
      <c r="B103" s="1" t="b">
        <v>0</v>
      </c>
      <c r="C103" s="2" t="s">
        <v>566</v>
      </c>
      <c r="D103" s="2" t="s">
        <v>567</v>
      </c>
      <c r="E103" s="2">
        <v>1964</v>
      </c>
      <c r="F103" s="2">
        <v>1222</v>
      </c>
      <c r="G103" s="2">
        <v>0</v>
      </c>
      <c r="H103" s="2">
        <v>1110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536</v>
      </c>
      <c r="P103" s="2">
        <v>0</v>
      </c>
      <c r="Q103" s="2">
        <v>0</v>
      </c>
      <c r="R103" s="2">
        <v>0</v>
      </c>
      <c r="S103" s="2">
        <v>5496</v>
      </c>
      <c r="T103" s="2">
        <v>1448</v>
      </c>
      <c r="U103" s="2">
        <v>0</v>
      </c>
      <c r="V103" s="2">
        <v>0</v>
      </c>
      <c r="W103" s="2">
        <v>0</v>
      </c>
      <c r="X103" s="2">
        <v>0</v>
      </c>
      <c r="Y103" s="2">
        <v>3580</v>
      </c>
      <c r="Z103" s="2">
        <v>3616</v>
      </c>
      <c r="AA103" s="2">
        <v>9215</v>
      </c>
      <c r="AB103" s="2">
        <v>8662</v>
      </c>
      <c r="AC103" s="2">
        <v>2479</v>
      </c>
      <c r="AD103" s="2">
        <v>40</v>
      </c>
      <c r="AE103" s="2">
        <v>0</v>
      </c>
      <c r="AF103" s="2">
        <v>536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10450</v>
      </c>
      <c r="AW103" s="2">
        <v>10204</v>
      </c>
      <c r="AX103" s="2">
        <v>9924</v>
      </c>
      <c r="AY103" s="2">
        <v>9894</v>
      </c>
      <c r="AZ103" s="2">
        <v>0</v>
      </c>
      <c r="BA103" s="2">
        <v>0</v>
      </c>
      <c r="BB103" s="2">
        <v>14290</v>
      </c>
      <c r="BC103" s="2">
        <v>15474</v>
      </c>
      <c r="BD103" s="2">
        <v>15446</v>
      </c>
      <c r="BE103" s="2">
        <v>0</v>
      </c>
      <c r="BF103" s="2">
        <v>0</v>
      </c>
      <c r="BG103" s="2">
        <v>12238</v>
      </c>
      <c r="BH103" s="2">
        <v>13761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1040</v>
      </c>
      <c r="BW103" s="2">
        <v>1030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4143</v>
      </c>
      <c r="CS103" s="2">
        <v>5277</v>
      </c>
      <c r="CT103" s="2">
        <v>5610</v>
      </c>
      <c r="CU103" s="2">
        <v>4669</v>
      </c>
      <c r="CV103" s="2">
        <v>173</v>
      </c>
      <c r="CW103" s="2">
        <v>0</v>
      </c>
      <c r="CX103" s="2">
        <v>0</v>
      </c>
      <c r="CY103" s="2">
        <v>174</v>
      </c>
      <c r="CZ103" s="2">
        <v>175</v>
      </c>
      <c r="DA103" s="2">
        <v>0</v>
      </c>
      <c r="DB103" s="2">
        <v>0</v>
      </c>
      <c r="DC103" s="2">
        <v>16956</v>
      </c>
      <c r="DD103" s="2">
        <v>520</v>
      </c>
      <c r="DE103" s="2">
        <v>871</v>
      </c>
      <c r="DF103" s="2">
        <v>834</v>
      </c>
      <c r="DG103" s="2">
        <v>862</v>
      </c>
      <c r="DH103" s="2">
        <v>1121</v>
      </c>
      <c r="DI103" s="2">
        <v>971</v>
      </c>
      <c r="DJ103" s="2">
        <v>913</v>
      </c>
      <c r="DK103" s="2">
        <v>953</v>
      </c>
      <c r="DL103" s="2">
        <v>518</v>
      </c>
      <c r="DM103" s="2">
        <v>299</v>
      </c>
      <c r="DN103" s="2">
        <v>1428</v>
      </c>
      <c r="DO103" s="2">
        <v>914</v>
      </c>
      <c r="DP103" s="2">
        <v>1470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5959</v>
      </c>
      <c r="F153" s="2">
        <v>0</v>
      </c>
      <c r="G153" s="2">
        <v>0</v>
      </c>
      <c r="H153" s="2">
        <v>0</v>
      </c>
      <c r="I153" s="2">
        <v>14913</v>
      </c>
      <c r="J153" s="2">
        <v>0</v>
      </c>
      <c r="K153" s="2">
        <v>0.46597129106521606</v>
      </c>
      <c r="L153" s="2">
        <v>30752</v>
      </c>
      <c r="M153" s="2">
        <v>1</v>
      </c>
      <c r="N153" s="2">
        <v>0.47734519839286804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13473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4165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8.3991613388061523</v>
      </c>
      <c r="BA153" s="2">
        <v>18.230319976806641</v>
      </c>
      <c r="BB153" s="2">
        <v>0.43161308765411377</v>
      </c>
      <c r="BC153" s="2">
        <v>8.3599672317504883</v>
      </c>
      <c r="BD153" s="2">
        <v>20.922239303588867</v>
      </c>
      <c r="BE153" s="2">
        <v>0</v>
      </c>
      <c r="BF153" s="2">
        <v>0</v>
      </c>
      <c r="BG153" s="2">
        <v>2.9899098873138428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0.50215262174606323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0.19909359514713287</v>
      </c>
      <c r="BV153" s="2">
        <v>7.509160041809082</v>
      </c>
      <c r="BW153" s="2">
        <v>20.95890998840332</v>
      </c>
      <c r="BX153" s="2">
        <v>0</v>
      </c>
      <c r="BY153" s="2">
        <v>0</v>
      </c>
      <c r="BZ153" s="2">
        <v>5.1619729995727539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564</v>
      </c>
      <c r="D154" s="26" t="s">
        <v>568</v>
      </c>
      <c r="E154" s="2">
        <v>6480</v>
      </c>
      <c r="F154" s="2">
        <v>0</v>
      </c>
      <c r="G154" s="2">
        <v>0</v>
      </c>
      <c r="H154" s="2">
        <v>0</v>
      </c>
      <c r="I154" s="2">
        <v>15007</v>
      </c>
      <c r="J154" s="2">
        <v>0</v>
      </c>
      <c r="K154" s="2">
        <v>0.46822521090507507</v>
      </c>
      <c r="L154" s="2">
        <v>31049</v>
      </c>
      <c r="M154" s="2">
        <v>1</v>
      </c>
      <c r="N154" s="2">
        <v>0.47859269380569458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12561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5494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8.3991613388061523</v>
      </c>
      <c r="BA154" s="2">
        <v>18.230319976806641</v>
      </c>
      <c r="BB154" s="2">
        <v>0.56536829471588135</v>
      </c>
      <c r="BC154" s="2">
        <v>8.3547134399414062</v>
      </c>
      <c r="BD154" s="2">
        <v>20.685079574584961</v>
      </c>
      <c r="BE154" s="2">
        <v>0</v>
      </c>
      <c r="BF154" s="2">
        <v>0</v>
      </c>
      <c r="BG154" s="2">
        <v>2.2976169586181641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0.64486682415008545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0.28313431143760681</v>
      </c>
      <c r="BV154" s="2">
        <v>7.5042409896850586</v>
      </c>
      <c r="BW154" s="2">
        <v>20.726949691772461</v>
      </c>
      <c r="BX154" s="2">
        <v>0</v>
      </c>
      <c r="BY154" s="2">
        <v>0</v>
      </c>
      <c r="BZ154" s="2">
        <v>4.6690220832824707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569</v>
      </c>
      <c r="E155" s="2">
        <v>5922</v>
      </c>
      <c r="F155" s="2">
        <v>0</v>
      </c>
      <c r="G155" s="2">
        <v>0</v>
      </c>
      <c r="H155" s="2">
        <v>0</v>
      </c>
      <c r="I155" s="2">
        <v>14998</v>
      </c>
      <c r="J155" s="2">
        <v>0</v>
      </c>
      <c r="K155" s="2">
        <v>0.46911090612411499</v>
      </c>
      <c r="L155" s="2">
        <v>30900</v>
      </c>
      <c r="M155" s="2">
        <v>1</v>
      </c>
      <c r="N155" s="2">
        <v>0.48093241453170776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2.0299999713897705</v>
      </c>
      <c r="X155" s="2">
        <v>28</v>
      </c>
      <c r="Y155" s="2">
        <v>12992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5231</v>
      </c>
      <c r="AJ155" s="2">
        <v>0</v>
      </c>
      <c r="AK155" s="2">
        <v>2.0799999237060547</v>
      </c>
      <c r="AL155" s="2">
        <v>26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8.3991613388061523</v>
      </c>
      <c r="BA155" s="2">
        <v>18.230319976806641</v>
      </c>
      <c r="BB155" s="2">
        <v>0.497723788022995</v>
      </c>
      <c r="BC155" s="2">
        <v>8.3497018814086914</v>
      </c>
      <c r="BD155" s="2">
        <v>20.434450149536133</v>
      </c>
      <c r="BE155" s="2">
        <v>0</v>
      </c>
      <c r="BF155" s="2">
        <v>0</v>
      </c>
      <c r="BG155" s="2">
        <v>2.2152740955352783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0.56760132312774658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0.16448609530925751</v>
      </c>
      <c r="BV155" s="2">
        <v>7.4991531372070312</v>
      </c>
      <c r="BW155" s="2">
        <v>20.489110946655273</v>
      </c>
      <c r="BX155" s="2">
        <v>0</v>
      </c>
      <c r="BY155" s="2">
        <v>0</v>
      </c>
      <c r="BZ155" s="2">
        <v>4.6560192108154297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564</v>
      </c>
      <c r="D156" s="26" t="s">
        <v>570</v>
      </c>
      <c r="E156" s="2">
        <v>5850</v>
      </c>
      <c r="F156" s="2">
        <v>0</v>
      </c>
      <c r="G156" s="2">
        <v>0</v>
      </c>
      <c r="H156" s="2">
        <v>0</v>
      </c>
      <c r="I156" s="2">
        <v>14932</v>
      </c>
      <c r="J156" s="2">
        <v>0</v>
      </c>
      <c r="K156" s="2">
        <v>0.47066199779510498</v>
      </c>
      <c r="L156" s="2">
        <v>30722</v>
      </c>
      <c r="M156" s="2">
        <v>1</v>
      </c>
      <c r="N156" s="2">
        <v>0.47870269417762756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1.2200000286102295</v>
      </c>
      <c r="X156" s="2">
        <v>19</v>
      </c>
      <c r="Y156" s="2">
        <v>13057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5422</v>
      </c>
      <c r="AJ156" s="2">
        <v>0</v>
      </c>
      <c r="AK156" s="2">
        <v>1.2599999904632568</v>
      </c>
      <c r="AL156" s="2">
        <v>18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8.3991613388061523</v>
      </c>
      <c r="BA156" s="2">
        <v>18.230319976806641</v>
      </c>
      <c r="BB156" s="2">
        <v>0.42716521024703979</v>
      </c>
      <c r="BC156" s="2">
        <v>8.3483171463012695</v>
      </c>
      <c r="BD156" s="2">
        <v>20.575960159301758</v>
      </c>
      <c r="BE156" s="2">
        <v>0</v>
      </c>
      <c r="BF156" s="2">
        <v>0</v>
      </c>
      <c r="BG156" s="2">
        <v>2.2614328861236572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0.49230670928955078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0.17962940037250519</v>
      </c>
      <c r="BV156" s="2">
        <v>7.5010571479797363</v>
      </c>
      <c r="BW156" s="2">
        <v>20.62074089050293</v>
      </c>
      <c r="BX156" s="2">
        <v>0</v>
      </c>
      <c r="BY156" s="2">
        <v>0</v>
      </c>
      <c r="BZ156" s="2">
        <v>4.5678329467773437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571</v>
      </c>
      <c r="E157" s="2">
        <v>5805</v>
      </c>
      <c r="F157" s="2">
        <v>0</v>
      </c>
      <c r="G157" s="2">
        <v>0</v>
      </c>
      <c r="H157" s="2">
        <v>0</v>
      </c>
      <c r="I157" s="2">
        <v>15045</v>
      </c>
      <c r="J157" s="2">
        <v>0</v>
      </c>
      <c r="K157" s="2">
        <v>0.47051289677619934</v>
      </c>
      <c r="L157" s="2">
        <v>30743</v>
      </c>
      <c r="M157" s="2">
        <v>1</v>
      </c>
      <c r="N157" s="2">
        <v>0.47796410322189331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1.6399999856948853</v>
      </c>
      <c r="X157" s="2">
        <v>26</v>
      </c>
      <c r="Y157" s="2">
        <v>12981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5297</v>
      </c>
      <c r="AJ157" s="2">
        <v>0</v>
      </c>
      <c r="AK157" s="2">
        <v>1.7000000476837158</v>
      </c>
      <c r="AL157" s="2">
        <v>24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8.3991613388061523</v>
      </c>
      <c r="BA157" s="2">
        <v>18.230319976806641</v>
      </c>
      <c r="BB157" s="2">
        <v>0.45111280679702759</v>
      </c>
      <c r="BC157" s="2">
        <v>8.3466711044311523</v>
      </c>
      <c r="BD157" s="2">
        <v>20.537130355834961</v>
      </c>
      <c r="BE157" s="2">
        <v>0</v>
      </c>
      <c r="BF157" s="2">
        <v>0</v>
      </c>
      <c r="BG157" s="2">
        <v>2.3244540691375732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0.54556530714035034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0.28242850303649902</v>
      </c>
      <c r="BV157" s="2">
        <v>7.4945611953735352</v>
      </c>
      <c r="BW157" s="2">
        <v>20.584489822387695</v>
      </c>
      <c r="BX157" s="2">
        <v>0</v>
      </c>
      <c r="BY157" s="2">
        <v>0</v>
      </c>
      <c r="BZ157" s="2">
        <v>4.4955439567565918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572</v>
      </c>
      <c r="E158" s="2">
        <v>5674</v>
      </c>
      <c r="F158" s="2">
        <v>0</v>
      </c>
      <c r="G158" s="2">
        <v>0</v>
      </c>
      <c r="H158" s="2">
        <v>0</v>
      </c>
      <c r="I158" s="2">
        <v>15069</v>
      </c>
      <c r="J158" s="2">
        <v>0</v>
      </c>
      <c r="K158" s="2">
        <v>0.47018828988075256</v>
      </c>
      <c r="L158" s="2">
        <v>30632</v>
      </c>
      <c r="M158" s="2">
        <v>1</v>
      </c>
      <c r="N158" s="2">
        <v>0.47757750749588013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13215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5237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8.3991613388061523</v>
      </c>
      <c r="BA158" s="2">
        <v>18.230319976806641</v>
      </c>
      <c r="BB158" s="2">
        <v>0.59060072898864746</v>
      </c>
      <c r="BC158" s="2">
        <v>8.3575706481933594</v>
      </c>
      <c r="BD158" s="2">
        <v>20.406560897827148</v>
      </c>
      <c r="BE158" s="2">
        <v>0</v>
      </c>
      <c r="BF158" s="2">
        <v>0</v>
      </c>
      <c r="BG158" s="2">
        <v>2.3101670742034912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0.69991880655288696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0.46869000792503357</v>
      </c>
      <c r="BV158" s="2">
        <v>7.4983839988708496</v>
      </c>
      <c r="BW158" s="2">
        <v>20.457389831542969</v>
      </c>
      <c r="BX158" s="2">
        <v>0</v>
      </c>
      <c r="BY158" s="2">
        <v>0</v>
      </c>
      <c r="BZ158" s="2">
        <v>4.1380691528320313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573</v>
      </c>
      <c r="E159" s="2">
        <v>5697</v>
      </c>
      <c r="F159" s="2">
        <v>0</v>
      </c>
      <c r="G159" s="2">
        <v>0</v>
      </c>
      <c r="H159" s="2">
        <v>0</v>
      </c>
      <c r="I159" s="2">
        <v>14938</v>
      </c>
      <c r="J159" s="2">
        <v>0</v>
      </c>
      <c r="K159" s="2">
        <v>0.47023460268974304</v>
      </c>
      <c r="L159" s="2">
        <v>30607</v>
      </c>
      <c r="M159" s="2">
        <v>1</v>
      </c>
      <c r="N159" s="2">
        <v>0.47825959324836731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13638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5266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8.3991613388061523</v>
      </c>
      <c r="BA159" s="2">
        <v>18.230319976806641</v>
      </c>
      <c r="BB159" s="2">
        <v>0.62311327457427979</v>
      </c>
      <c r="BC159" s="2">
        <v>8.3596591949462891</v>
      </c>
      <c r="BD159" s="2">
        <v>20.212820053100586</v>
      </c>
      <c r="BE159" s="2">
        <v>0</v>
      </c>
      <c r="BF159" s="2">
        <v>0</v>
      </c>
      <c r="BG159" s="2">
        <v>2.413686990737915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0.71946930885314941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0.52325397729873657</v>
      </c>
      <c r="BV159" s="2">
        <v>7.4977579116821289</v>
      </c>
      <c r="BW159" s="2">
        <v>20.248409271240234</v>
      </c>
      <c r="BX159" s="2">
        <v>0</v>
      </c>
      <c r="BY159" s="2">
        <v>0</v>
      </c>
      <c r="BZ159" s="2">
        <v>4.184330940246582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564</v>
      </c>
      <c r="D160" s="26" t="s">
        <v>574</v>
      </c>
      <c r="E160" s="2">
        <v>5472</v>
      </c>
      <c r="F160" s="2">
        <v>0</v>
      </c>
      <c r="G160" s="2">
        <v>0</v>
      </c>
      <c r="H160" s="2">
        <v>0</v>
      </c>
      <c r="I160" s="2">
        <v>15191</v>
      </c>
      <c r="J160" s="2">
        <v>0</v>
      </c>
      <c r="K160" s="2">
        <v>0.47123768925666809</v>
      </c>
      <c r="L160" s="2">
        <v>30629</v>
      </c>
      <c r="M160" s="2">
        <v>1</v>
      </c>
      <c r="N160" s="2">
        <v>0.4790148138999939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13690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5094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8.3991613388061523</v>
      </c>
      <c r="BA160" s="2">
        <v>18.230319976806641</v>
      </c>
      <c r="BB160" s="2">
        <v>0.59096050262451172</v>
      </c>
      <c r="BC160" s="2">
        <v>8.3653974533081055</v>
      </c>
      <c r="BD160" s="2">
        <v>20.136110305786133</v>
      </c>
      <c r="BE160" s="2">
        <v>0</v>
      </c>
      <c r="BF160" s="2">
        <v>0</v>
      </c>
      <c r="BG160" s="2">
        <v>2.6549150943756104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0.6834251880645752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0.5271725058555603</v>
      </c>
      <c r="BV160" s="2">
        <v>7.5039749145507813</v>
      </c>
      <c r="BW160" s="2">
        <v>20.183980941772461</v>
      </c>
      <c r="BX160" s="2">
        <v>0</v>
      </c>
      <c r="BY160" s="2">
        <v>0</v>
      </c>
      <c r="BZ160" s="2">
        <v>4.4170708656311035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575</v>
      </c>
      <c r="E161" s="2">
        <v>5794</v>
      </c>
      <c r="F161" s="2">
        <v>0</v>
      </c>
      <c r="G161" s="2">
        <v>0</v>
      </c>
      <c r="H161" s="2">
        <v>0</v>
      </c>
      <c r="I161" s="2">
        <v>15309</v>
      </c>
      <c r="J161" s="2">
        <v>0</v>
      </c>
      <c r="K161" s="2">
        <v>0.47177359461784363</v>
      </c>
      <c r="L161" s="2">
        <v>30613</v>
      </c>
      <c r="M161" s="2">
        <v>1</v>
      </c>
      <c r="N161" s="2">
        <v>0.47947299480438232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15026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5417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8.3991613388061523</v>
      </c>
      <c r="BA161" s="2">
        <v>18.230319976806641</v>
      </c>
      <c r="BB161" s="2">
        <v>0.58701038360595703</v>
      </c>
      <c r="BC161" s="2">
        <v>8.3704986572265625</v>
      </c>
      <c r="BD161" s="2">
        <v>19.973869323730469</v>
      </c>
      <c r="BE161" s="2">
        <v>0</v>
      </c>
      <c r="BF161" s="2">
        <v>0</v>
      </c>
      <c r="BG161" s="2">
        <v>2.815453052520752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0.66952842473983765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0.54823851585388184</v>
      </c>
      <c r="BV161" s="2">
        <v>7.5095109939575195</v>
      </c>
      <c r="BW161" s="2">
        <v>19.994140625</v>
      </c>
      <c r="BX161" s="2">
        <v>0</v>
      </c>
      <c r="BY161" s="2">
        <v>0</v>
      </c>
      <c r="BZ161" s="2">
        <v>4.7840299606323242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576</v>
      </c>
      <c r="E162" s="2">
        <v>5663</v>
      </c>
      <c r="F162" s="2">
        <v>0</v>
      </c>
      <c r="G162" s="2">
        <v>0</v>
      </c>
      <c r="H162" s="2">
        <v>0</v>
      </c>
      <c r="I162" s="2">
        <v>13389</v>
      </c>
      <c r="J162" s="2">
        <v>0</v>
      </c>
      <c r="K162" s="2">
        <v>0.45212158560752869</v>
      </c>
      <c r="L162" s="2">
        <v>22893</v>
      </c>
      <c r="M162" s="2">
        <v>1</v>
      </c>
      <c r="N162" s="2">
        <v>0.46647420525550842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24423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6000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8.3991613388061523</v>
      </c>
      <c r="BA162" s="2">
        <v>18.230319976806641</v>
      </c>
      <c r="BB162" s="2">
        <v>1.26009202003479</v>
      </c>
      <c r="BC162" s="2">
        <v>8.4947299957275391</v>
      </c>
      <c r="BD162" s="2">
        <v>19.636119842529297</v>
      </c>
      <c r="BE162" s="2">
        <v>0</v>
      </c>
      <c r="BF162" s="2">
        <v>0</v>
      </c>
      <c r="BG162" s="2">
        <v>3.6319479942321777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1.238582968711853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0.44847869873046875</v>
      </c>
      <c r="BV162" s="2">
        <v>7.5223608016967773</v>
      </c>
      <c r="BW162" s="2">
        <v>19.936429977416992</v>
      </c>
      <c r="BX162" s="2">
        <v>0</v>
      </c>
      <c r="BY162" s="2">
        <v>0</v>
      </c>
      <c r="BZ162" s="2">
        <v>3.6439380645751953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577</v>
      </c>
      <c r="E163" s="2">
        <v>5474</v>
      </c>
      <c r="F163" s="2">
        <v>0</v>
      </c>
      <c r="G163" s="2">
        <v>0</v>
      </c>
      <c r="H163" s="2">
        <v>0</v>
      </c>
      <c r="I163" s="2">
        <v>8098</v>
      </c>
      <c r="J163" s="2">
        <v>0</v>
      </c>
      <c r="K163" s="2">
        <v>0.32561838626861572</v>
      </c>
      <c r="L163" s="2">
        <v>14045</v>
      </c>
      <c r="M163" s="2">
        <v>1</v>
      </c>
      <c r="N163" s="2">
        <v>0.45485338568687439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18323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5659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8.3991613388061523</v>
      </c>
      <c r="BA163" s="2">
        <v>18.230319976806641</v>
      </c>
      <c r="BB163" s="2">
        <v>9.3451023101806641</v>
      </c>
      <c r="BC163" s="2">
        <v>8.5746526718139648</v>
      </c>
      <c r="BD163" s="2">
        <v>21.633029937744141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9.1174716949462891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3.0804870184510946E-3</v>
      </c>
      <c r="BV163" s="2">
        <v>7.576362133026123</v>
      </c>
      <c r="BW163" s="2">
        <v>19.714010238647461</v>
      </c>
      <c r="BX163" s="2">
        <v>0</v>
      </c>
      <c r="BY163" s="2">
        <v>0</v>
      </c>
      <c r="BZ163" s="2">
        <v>5.5996170043945312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578</v>
      </c>
      <c r="E164" s="2">
        <v>5299</v>
      </c>
      <c r="F164" s="2">
        <v>0</v>
      </c>
      <c r="G164" s="2">
        <v>0</v>
      </c>
      <c r="H164" s="2">
        <v>0</v>
      </c>
      <c r="I164" s="2">
        <v>13931</v>
      </c>
      <c r="J164" s="2">
        <v>0</v>
      </c>
      <c r="K164" s="2">
        <v>0.37272980809211731</v>
      </c>
      <c r="L164" s="2">
        <v>24790</v>
      </c>
      <c r="M164" s="2">
        <v>1</v>
      </c>
      <c r="N164" s="2">
        <v>0.47019630670547485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1.4600000381469727</v>
      </c>
      <c r="X164" s="2">
        <v>24</v>
      </c>
      <c r="Y164" s="2">
        <v>12385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3466</v>
      </c>
      <c r="AJ164" s="2">
        <v>0</v>
      </c>
      <c r="AK164" s="2">
        <v>1.5099999904632568</v>
      </c>
      <c r="AL164" s="2">
        <v>21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3.5837750434875488</v>
      </c>
      <c r="BA164" s="2">
        <v>7.7785191535949707</v>
      </c>
      <c r="BB164" s="2">
        <v>6.3584909439086914</v>
      </c>
      <c r="BC164" s="2">
        <v>8.4830303192138672</v>
      </c>
      <c r="BD164" s="2">
        <v>19.855560302734375</v>
      </c>
      <c r="BE164" s="2">
        <v>0</v>
      </c>
      <c r="BF164" s="2">
        <v>0</v>
      </c>
      <c r="BG164" s="2">
        <v>1.0689189434051514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6.1637129783630371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2.4113660678267479E-2</v>
      </c>
      <c r="BV164" s="2">
        <v>7.6021847724914551</v>
      </c>
      <c r="BW164" s="2">
        <v>19.434560775756836</v>
      </c>
      <c r="BX164" s="2">
        <v>0</v>
      </c>
      <c r="BY164" s="2">
        <v>0</v>
      </c>
      <c r="BZ164" s="2">
        <v>6.3114681243896484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579</v>
      </c>
      <c r="E165" s="2">
        <v>7030</v>
      </c>
      <c r="F165" s="2">
        <v>0</v>
      </c>
      <c r="G165" s="2">
        <v>0</v>
      </c>
      <c r="H165" s="2">
        <v>0</v>
      </c>
      <c r="I165" s="2">
        <v>21666</v>
      </c>
      <c r="J165" s="2">
        <v>0</v>
      </c>
      <c r="K165" s="2">
        <v>0.43954798579216003</v>
      </c>
      <c r="L165" s="2">
        <v>30904</v>
      </c>
      <c r="M165" s="2">
        <v>1</v>
      </c>
      <c r="N165" s="2">
        <v>0.47781890630722046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1.3600000143051147</v>
      </c>
      <c r="X165" s="2">
        <v>23</v>
      </c>
      <c r="Y165" s="2">
        <v>13607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6528</v>
      </c>
      <c r="AJ165" s="2">
        <v>0</v>
      </c>
      <c r="AK165" s="2">
        <v>1.4099999666213989</v>
      </c>
      <c r="AL165" s="2">
        <v>21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1.0309640169143677</v>
      </c>
      <c r="BC165" s="2">
        <v>8.3459434509277344</v>
      </c>
      <c r="BD165" s="2">
        <v>19.271020889282227</v>
      </c>
      <c r="BE165" s="2">
        <v>0</v>
      </c>
      <c r="BF165" s="2">
        <v>0</v>
      </c>
      <c r="BG165" s="2">
        <v>2.701369047164917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1.0586090087890625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0.35421329736709595</v>
      </c>
      <c r="BV165" s="2">
        <v>7.5023889541625977</v>
      </c>
      <c r="BW165" s="2">
        <v>19.316709518432617</v>
      </c>
      <c r="BX165" s="2">
        <v>0</v>
      </c>
      <c r="BY165" s="2">
        <v>0</v>
      </c>
      <c r="BZ165" s="2">
        <v>5.5568380355834961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580</v>
      </c>
      <c r="E166" s="2">
        <v>8316</v>
      </c>
      <c r="F166" s="2">
        <v>0</v>
      </c>
      <c r="G166" s="2">
        <v>0</v>
      </c>
      <c r="H166" s="2">
        <v>0</v>
      </c>
      <c r="I166" s="2">
        <v>20537</v>
      </c>
      <c r="J166" s="2">
        <v>0</v>
      </c>
      <c r="K166" s="2">
        <v>0.46364718675613403</v>
      </c>
      <c r="L166" s="2">
        <v>29803</v>
      </c>
      <c r="M166" s="2">
        <v>1</v>
      </c>
      <c r="N166" s="2">
        <v>0.47546789050102234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14033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7798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1.3045639991760254</v>
      </c>
      <c r="BC166" s="2">
        <v>8.3638811111450195</v>
      </c>
      <c r="BD166" s="2">
        <v>18.836690902709961</v>
      </c>
      <c r="BE166" s="2">
        <v>0</v>
      </c>
      <c r="BF166" s="2">
        <v>0</v>
      </c>
      <c r="BG166" s="2">
        <v>2.6842079162597656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1.3283580541610718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1.1098870038986206</v>
      </c>
      <c r="BV166" s="2">
        <v>7.4858880043029785</v>
      </c>
      <c r="BW166" s="2">
        <v>18.893640518188477</v>
      </c>
      <c r="BX166" s="2">
        <v>0</v>
      </c>
      <c r="BY166" s="2">
        <v>0</v>
      </c>
      <c r="BZ166" s="2">
        <v>5.2938652038574219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581</v>
      </c>
      <c r="E167" s="2">
        <v>5862</v>
      </c>
      <c r="F167" s="2">
        <v>0</v>
      </c>
      <c r="G167" s="2">
        <v>0</v>
      </c>
      <c r="H167" s="2">
        <v>0</v>
      </c>
      <c r="I167" s="2">
        <v>20740</v>
      </c>
      <c r="J167" s="2">
        <v>0</v>
      </c>
      <c r="K167" s="2">
        <v>0.46398168802261353</v>
      </c>
      <c r="L167" s="2">
        <v>28936</v>
      </c>
      <c r="M167" s="2">
        <v>1</v>
      </c>
      <c r="N167" s="2">
        <v>0.47402390837669373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14807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5581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1.1233279705047607</v>
      </c>
      <c r="BC167" s="2">
        <v>8.3283967971801758</v>
      </c>
      <c r="BD167" s="2">
        <v>18.65138053894043</v>
      </c>
      <c r="BE167" s="2">
        <v>0</v>
      </c>
      <c r="BF167" s="2">
        <v>0</v>
      </c>
      <c r="BG167" s="2">
        <v>2.968350887298584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1.1484160423278809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1.0160830020904541</v>
      </c>
      <c r="BV167" s="2">
        <v>7.4551849365234375</v>
      </c>
      <c r="BW167" s="2">
        <v>18.713359832763672</v>
      </c>
      <c r="BX167" s="2">
        <v>0</v>
      </c>
      <c r="BY167" s="2">
        <v>0</v>
      </c>
      <c r="BZ167" s="2">
        <v>5.3839759826660156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582</v>
      </c>
      <c r="E168" s="2">
        <v>5706</v>
      </c>
      <c r="F168" s="2">
        <v>0</v>
      </c>
      <c r="G168" s="2">
        <v>0</v>
      </c>
      <c r="H168" s="2">
        <v>0</v>
      </c>
      <c r="I168" s="2">
        <v>18043</v>
      </c>
      <c r="J168" s="2">
        <v>0</v>
      </c>
      <c r="K168" s="2">
        <v>0.4621284008026123</v>
      </c>
      <c r="L168" s="2">
        <v>25585</v>
      </c>
      <c r="M168" s="2">
        <v>1</v>
      </c>
      <c r="N168" s="2">
        <v>0.4712308943271637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12348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5279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2.7255430221557617</v>
      </c>
      <c r="BA168" s="2">
        <v>6.1621441841125488</v>
      </c>
      <c r="BB168" s="2">
        <v>1.1007319688796997</v>
      </c>
      <c r="BC168" s="2">
        <v>8.345179557800293</v>
      </c>
      <c r="BD168" s="2">
        <v>18.610710144042969</v>
      </c>
      <c r="BE168" s="2">
        <v>0</v>
      </c>
      <c r="BF168" s="2">
        <v>0</v>
      </c>
      <c r="BG168" s="2">
        <v>2.7982809543609619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1.1250430345535278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0.99785679578781128</v>
      </c>
      <c r="BV168" s="2">
        <v>7.4771780967712402</v>
      </c>
      <c r="BW168" s="2">
        <v>18.661109924316406</v>
      </c>
      <c r="BX168" s="2">
        <v>0</v>
      </c>
      <c r="BY168" s="2">
        <v>0</v>
      </c>
      <c r="BZ168" s="2">
        <v>5.1378917694091797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583</v>
      </c>
      <c r="E169" s="2">
        <v>8219</v>
      </c>
      <c r="F169" s="2">
        <v>0</v>
      </c>
      <c r="G169" s="2">
        <v>0</v>
      </c>
      <c r="H169" s="2">
        <v>0</v>
      </c>
      <c r="I169" s="2">
        <v>14697</v>
      </c>
      <c r="J169" s="2">
        <v>0</v>
      </c>
      <c r="K169" s="2">
        <v>0.45486289262771606</v>
      </c>
      <c r="L169" s="2">
        <v>26905</v>
      </c>
      <c r="M169" s="2">
        <v>1</v>
      </c>
      <c r="N169" s="2">
        <v>0.46788349747657776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1.7400000095367432</v>
      </c>
      <c r="X169" s="2">
        <v>27</v>
      </c>
      <c r="Y169" s="2">
        <v>13194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7757</v>
      </c>
      <c r="AJ169" s="2">
        <v>0</v>
      </c>
      <c r="AK169" s="2">
        <v>1.5099999904632568</v>
      </c>
      <c r="AL169" s="2">
        <v>21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8.3329906463623047</v>
      </c>
      <c r="BA169" s="2">
        <v>18.839870452880859</v>
      </c>
      <c r="BB169" s="2">
        <v>1.5210059881210327</v>
      </c>
      <c r="BC169" s="2">
        <v>8.3632373809814453</v>
      </c>
      <c r="BD169" s="2">
        <v>18.043170928955078</v>
      </c>
      <c r="BE169" s="2">
        <v>0</v>
      </c>
      <c r="BF169" s="2">
        <v>0</v>
      </c>
      <c r="BG169" s="2">
        <v>2.2322649955749512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1.4041839838027954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1.37574303150177</v>
      </c>
      <c r="BV169" s="2">
        <v>7.478367805480957</v>
      </c>
      <c r="BW169" s="2">
        <v>18.127399444580078</v>
      </c>
      <c r="BX169" s="2">
        <v>0</v>
      </c>
      <c r="BY169" s="2">
        <v>0</v>
      </c>
      <c r="BZ169" s="2">
        <v>5.1542458534240723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584</v>
      </c>
      <c r="E170" s="2">
        <v>6880</v>
      </c>
      <c r="F170" s="2">
        <v>0</v>
      </c>
      <c r="G170" s="2">
        <v>0</v>
      </c>
      <c r="H170" s="2">
        <v>0</v>
      </c>
      <c r="I170" s="2">
        <v>16242</v>
      </c>
      <c r="J170" s="2">
        <v>0</v>
      </c>
      <c r="K170" s="2">
        <v>0.45692569017410278</v>
      </c>
      <c r="L170" s="2">
        <v>27631</v>
      </c>
      <c r="M170" s="2">
        <v>1</v>
      </c>
      <c r="N170" s="2">
        <v>0.46974280476570129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1.4900000095367432</v>
      </c>
      <c r="X170" s="2">
        <v>23</v>
      </c>
      <c r="Y170" s="2">
        <v>13508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6488</v>
      </c>
      <c r="AJ170" s="2">
        <v>0</v>
      </c>
      <c r="AK170" s="2">
        <v>1.5399999618530273</v>
      </c>
      <c r="AL170" s="2">
        <v>21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8.3329906463623047</v>
      </c>
      <c r="BA170" s="2">
        <v>18.839870452880859</v>
      </c>
      <c r="BB170" s="2">
        <v>1.4571939706802368</v>
      </c>
      <c r="BC170" s="2">
        <v>8.3498678207397461</v>
      </c>
      <c r="BD170" s="2">
        <v>18.223049163818359</v>
      </c>
      <c r="BE170" s="2">
        <v>0</v>
      </c>
      <c r="BF170" s="2">
        <v>0</v>
      </c>
      <c r="BG170" s="2">
        <v>2.2748539447784424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1.3626910448074341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1.2628320455551147</v>
      </c>
      <c r="BV170" s="2">
        <v>7.4697937965393066</v>
      </c>
      <c r="BW170" s="2">
        <v>18.299150466918945</v>
      </c>
      <c r="BX170" s="2">
        <v>0</v>
      </c>
      <c r="BY170" s="2">
        <v>0</v>
      </c>
      <c r="BZ170" s="2">
        <v>5.2138562202453613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585</v>
      </c>
      <c r="E171" s="2">
        <v>8124</v>
      </c>
      <c r="F171" s="2">
        <v>0</v>
      </c>
      <c r="G171" s="2">
        <v>0</v>
      </c>
      <c r="H171" s="2">
        <v>0</v>
      </c>
      <c r="I171" s="2">
        <v>15881</v>
      </c>
      <c r="J171" s="2">
        <v>0</v>
      </c>
      <c r="K171" s="2">
        <v>0.45710268616676331</v>
      </c>
      <c r="L171" s="2">
        <v>26448</v>
      </c>
      <c r="M171" s="2">
        <v>1</v>
      </c>
      <c r="N171" s="2">
        <v>0.46837320923805237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1.6100000143051147</v>
      </c>
      <c r="X171" s="2">
        <v>25</v>
      </c>
      <c r="Y171" s="2">
        <v>13981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7677</v>
      </c>
      <c r="AJ171" s="2">
        <v>0</v>
      </c>
      <c r="AK171" s="2">
        <v>1.6000000238418579</v>
      </c>
      <c r="AL171" s="2">
        <v>22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8.3329906463623047</v>
      </c>
      <c r="BA171" s="2">
        <v>18.839870452880859</v>
      </c>
      <c r="BB171" s="2">
        <v>1.4399230480194092</v>
      </c>
      <c r="BC171" s="2">
        <v>8.3289737701416016</v>
      </c>
      <c r="BD171" s="2">
        <v>18.086469650268555</v>
      </c>
      <c r="BE171" s="2">
        <v>0</v>
      </c>
      <c r="BF171" s="2">
        <v>0</v>
      </c>
      <c r="BG171" s="2">
        <v>2.3135719299316406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1.3642339706420898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1.2589490413665771</v>
      </c>
      <c r="BV171" s="2">
        <v>7.4438090324401855</v>
      </c>
      <c r="BW171" s="2">
        <v>18.169120788574219</v>
      </c>
      <c r="BX171" s="2">
        <v>0</v>
      </c>
      <c r="BY171" s="2">
        <v>0</v>
      </c>
      <c r="BZ171" s="2">
        <v>4.9951291084289551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A172" s="1">
        <v>20</v>
      </c>
      <c r="B172" s="1" t="b">
        <v>0</v>
      </c>
      <c r="C172" s="2" t="s">
        <v>564</v>
      </c>
      <c r="D172" s="2" t="s">
        <v>586</v>
      </c>
      <c r="E172" s="2">
        <v>6551</v>
      </c>
      <c r="F172" s="2">
        <v>0</v>
      </c>
      <c r="G172" s="2">
        <v>0</v>
      </c>
      <c r="H172" s="2">
        <v>0</v>
      </c>
      <c r="I172" s="2">
        <v>17067</v>
      </c>
      <c r="J172" s="2">
        <v>0</v>
      </c>
      <c r="K172" s="2">
        <v>0.45895209908485413</v>
      </c>
      <c r="L172" s="2">
        <v>27712</v>
      </c>
      <c r="M172" s="2">
        <v>1</v>
      </c>
      <c r="N172" s="2">
        <v>0.47030949592590332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1.5</v>
      </c>
      <c r="X172" s="2">
        <v>23</v>
      </c>
      <c r="Y172" s="2">
        <v>13902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6366</v>
      </c>
      <c r="AJ172" s="2">
        <v>0</v>
      </c>
      <c r="AK172" s="2">
        <v>1.5199999809265137</v>
      </c>
      <c r="AL172" s="2">
        <v>20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8.3329906463623047</v>
      </c>
      <c r="BA172" s="2">
        <v>18.839870452880859</v>
      </c>
      <c r="BB172" s="2">
        <v>1.3711990118026733</v>
      </c>
      <c r="BC172" s="2">
        <v>8.2982873916625977</v>
      </c>
      <c r="BD172" s="2">
        <v>17.963680267333984</v>
      </c>
      <c r="BE172" s="2">
        <v>0</v>
      </c>
      <c r="BF172" s="2">
        <v>0</v>
      </c>
      <c r="BG172" s="2">
        <v>2.341649055480957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1.3769149780273438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1.1937960386276245</v>
      </c>
      <c r="BV172" s="2">
        <v>7.4185757637023926</v>
      </c>
      <c r="BW172" s="2">
        <v>18.028299331665039</v>
      </c>
      <c r="BX172" s="2">
        <v>0</v>
      </c>
      <c r="BY172" s="2">
        <v>0</v>
      </c>
      <c r="BZ172" s="2">
        <v>4.9388217926025391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1">
        <v>0</v>
      </c>
      <c r="EH172" s="221">
        <v>0</v>
      </c>
      <c r="EI172" s="221">
        <v>0</v>
      </c>
      <c r="EJ172" s="221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587</v>
      </c>
      <c r="E173" s="2">
        <v>6270</v>
      </c>
      <c r="F173" s="2">
        <v>0</v>
      </c>
      <c r="G173" s="2">
        <v>0</v>
      </c>
      <c r="H173" s="2">
        <v>0</v>
      </c>
      <c r="I173" s="2">
        <v>17537</v>
      </c>
      <c r="J173" s="2">
        <v>0</v>
      </c>
      <c r="K173" s="2">
        <v>0.45935389399528503</v>
      </c>
      <c r="L173" s="2">
        <v>28121</v>
      </c>
      <c r="M173" s="2">
        <v>1</v>
      </c>
      <c r="N173" s="2">
        <v>0.4702582061290741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2.7200000286102295</v>
      </c>
      <c r="X173" s="2">
        <v>30</v>
      </c>
      <c r="Y173" s="2">
        <v>13681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6032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8.3329906463623047</v>
      </c>
      <c r="BA173" s="2">
        <v>18.839870452880859</v>
      </c>
      <c r="BB173" s="2">
        <v>1.3492900133132935</v>
      </c>
      <c r="BC173" s="2">
        <v>8.3018808364868164</v>
      </c>
      <c r="BD173" s="2">
        <v>18.098779678344727</v>
      </c>
      <c r="BE173" s="2">
        <v>0</v>
      </c>
      <c r="BF173" s="2">
        <v>0</v>
      </c>
      <c r="BG173" s="2">
        <v>2.3181569576263428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1.3830749988555908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1.1832690238952637</v>
      </c>
      <c r="BV173" s="2">
        <v>7.4243612289428711</v>
      </c>
      <c r="BW173" s="2">
        <v>18.167259216308594</v>
      </c>
      <c r="BX173" s="2">
        <v>0</v>
      </c>
      <c r="BY173" s="2">
        <v>0</v>
      </c>
      <c r="BZ173" s="2">
        <v>4.8268342018127441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588</v>
      </c>
      <c r="E174" s="2">
        <v>6088</v>
      </c>
      <c r="F174" s="2">
        <v>0</v>
      </c>
      <c r="G174" s="2">
        <v>0</v>
      </c>
      <c r="H174" s="2">
        <v>0</v>
      </c>
      <c r="I174" s="2">
        <v>16790</v>
      </c>
      <c r="J174" s="2">
        <v>0</v>
      </c>
      <c r="K174" s="2">
        <v>0.45720091462135315</v>
      </c>
      <c r="L174" s="2">
        <v>27285</v>
      </c>
      <c r="M174" s="2">
        <v>1</v>
      </c>
      <c r="N174" s="2">
        <v>0.46770688891410828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13347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5799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8.3329906463623047</v>
      </c>
      <c r="BA174" s="2">
        <v>18.839870452880859</v>
      </c>
      <c r="BB174" s="2">
        <v>1.3553110361099243</v>
      </c>
      <c r="BC174" s="2">
        <v>8.3145055770874023</v>
      </c>
      <c r="BD174" s="2">
        <v>18.094879150390625</v>
      </c>
      <c r="BE174" s="2">
        <v>0</v>
      </c>
      <c r="BF174" s="2">
        <v>0</v>
      </c>
      <c r="BG174" s="2">
        <v>2.1814780235290527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1.3852729797363281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1.1658159494400024</v>
      </c>
      <c r="BV174" s="2">
        <v>7.4373760223388672</v>
      </c>
      <c r="BW174" s="2">
        <v>18.164360046386719</v>
      </c>
      <c r="BX174" s="2">
        <v>0</v>
      </c>
      <c r="BY174" s="2">
        <v>0</v>
      </c>
      <c r="BZ174" s="2">
        <v>4.6451401710510254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589</v>
      </c>
      <c r="E175" s="2">
        <v>6442</v>
      </c>
      <c r="F175" s="2">
        <v>0</v>
      </c>
      <c r="G175" s="2">
        <v>0</v>
      </c>
      <c r="H175" s="2">
        <v>0</v>
      </c>
      <c r="I175" s="2">
        <v>18011</v>
      </c>
      <c r="J175" s="2">
        <v>0</v>
      </c>
      <c r="K175" s="2">
        <v>0.45854678750038147</v>
      </c>
      <c r="L175" s="2">
        <v>27948</v>
      </c>
      <c r="M175" s="2">
        <v>1</v>
      </c>
      <c r="N175" s="2">
        <v>0.46778988838195801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13874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6042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8.3329906463623047</v>
      </c>
      <c r="BA175" s="2">
        <v>18.839870452880859</v>
      </c>
      <c r="BB175" s="2">
        <v>1.2625880241394043</v>
      </c>
      <c r="BC175" s="2">
        <v>8.321136474609375</v>
      </c>
      <c r="BD175" s="2">
        <v>17.970680236816406</v>
      </c>
      <c r="BE175" s="2">
        <v>0</v>
      </c>
      <c r="BF175" s="2">
        <v>0</v>
      </c>
      <c r="BG175" s="2">
        <v>2.3262860774993896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1.3099240064620972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1.1134599447250366</v>
      </c>
      <c r="BV175" s="2">
        <v>7.4475078582763672</v>
      </c>
      <c r="BW175" s="2">
        <v>18.038999557495117</v>
      </c>
      <c r="BX175" s="2">
        <v>0</v>
      </c>
      <c r="BY175" s="2">
        <v>0</v>
      </c>
      <c r="BZ175" s="2">
        <v>4.5214948654174805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590</v>
      </c>
      <c r="D176" s="2" t="s">
        <v>591</v>
      </c>
      <c r="E176" s="2">
        <v>6430</v>
      </c>
      <c r="F176" s="2">
        <v>0</v>
      </c>
      <c r="G176" s="2">
        <v>0</v>
      </c>
      <c r="H176" s="2">
        <v>0</v>
      </c>
      <c r="I176" s="2">
        <v>18490</v>
      </c>
      <c r="J176" s="2">
        <v>0</v>
      </c>
      <c r="K176" s="2">
        <v>0.45951288938522339</v>
      </c>
      <c r="L176" s="2">
        <v>27937</v>
      </c>
      <c r="M176" s="2">
        <v>1</v>
      </c>
      <c r="N176" s="2">
        <v>0.46861198544502258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13780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5858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8.3329906463623047</v>
      </c>
      <c r="BA176" s="2">
        <v>18.839870452880859</v>
      </c>
      <c r="BB176" s="2">
        <v>1.2615400552749634</v>
      </c>
      <c r="BC176" s="2">
        <v>8.3299226760864258</v>
      </c>
      <c r="BD176" s="2">
        <v>18.042829513549805</v>
      </c>
      <c r="BE176" s="2">
        <v>0</v>
      </c>
      <c r="BF176" s="2">
        <v>0</v>
      </c>
      <c r="BG176" s="2">
        <v>2.3653209209442139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1.3412460088729858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1.152601957321167</v>
      </c>
      <c r="BV176" s="2">
        <v>7.4543461799621582</v>
      </c>
      <c r="BW176" s="2">
        <v>18.099519729614258</v>
      </c>
      <c r="BX176" s="2">
        <v>0</v>
      </c>
      <c r="BY176" s="2">
        <v>0</v>
      </c>
      <c r="BZ176" s="2">
        <v>4.4951620101928711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592</v>
      </c>
      <c r="E177" s="2">
        <v>6141</v>
      </c>
      <c r="F177" s="2">
        <v>0</v>
      </c>
      <c r="G177" s="2">
        <v>0</v>
      </c>
      <c r="H177" s="2">
        <v>0</v>
      </c>
      <c r="I177" s="2">
        <v>19626</v>
      </c>
      <c r="J177" s="2">
        <v>0</v>
      </c>
      <c r="K177" s="2">
        <v>0.46169310808181763</v>
      </c>
      <c r="L177" s="2">
        <v>28371</v>
      </c>
      <c r="M177" s="2">
        <v>1</v>
      </c>
      <c r="N177" s="2">
        <v>0.46963998675346375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14943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5717</v>
      </c>
      <c r="AJ177" s="2">
        <v>0</v>
      </c>
      <c r="AK177" s="2">
        <v>2.1500000953674316</v>
      </c>
      <c r="AL177" s="2">
        <v>29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8.3329906463623047</v>
      </c>
      <c r="BA177" s="2">
        <v>18.839870452880859</v>
      </c>
      <c r="BB177" s="2">
        <v>1.1739770174026489</v>
      </c>
      <c r="BC177" s="2">
        <v>8.3365268707275391</v>
      </c>
      <c r="BD177" s="2">
        <v>18.099050521850586</v>
      </c>
      <c r="BE177" s="2">
        <v>0</v>
      </c>
      <c r="BF177" s="2">
        <v>0</v>
      </c>
      <c r="BG177" s="2">
        <v>2.7080650329589844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1.2668490409851074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1.1243189573287964</v>
      </c>
      <c r="BV177" s="2">
        <v>7.4590020179748535</v>
      </c>
      <c r="BW177" s="2">
        <v>18.165109634399414</v>
      </c>
      <c r="BX177" s="2">
        <v>0</v>
      </c>
      <c r="BY177" s="2">
        <v>0</v>
      </c>
      <c r="BZ177" s="2">
        <v>4.5858359336853027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593</v>
      </c>
      <c r="E178" s="2">
        <v>5529</v>
      </c>
      <c r="F178" s="2">
        <v>0</v>
      </c>
      <c r="G178" s="2">
        <v>0</v>
      </c>
      <c r="H178" s="2">
        <v>0</v>
      </c>
      <c r="I178" s="2">
        <v>20355</v>
      </c>
      <c r="J178" s="2">
        <v>0</v>
      </c>
      <c r="K178" s="2">
        <v>0.46278199553489685</v>
      </c>
      <c r="L178" s="2">
        <v>28081</v>
      </c>
      <c r="M178" s="2">
        <v>1</v>
      </c>
      <c r="N178" s="2">
        <v>0.46985471248626709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1.5800000429153442</v>
      </c>
      <c r="X178" s="2">
        <v>16</v>
      </c>
      <c r="Y178" s="2">
        <v>14985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5044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8.3329906463623047</v>
      </c>
      <c r="BA178" s="2">
        <v>18.839870452880859</v>
      </c>
      <c r="BB178" s="2">
        <v>1.1648620367050171</v>
      </c>
      <c r="BC178" s="2">
        <v>8.3412408828735352</v>
      </c>
      <c r="BD178" s="2">
        <v>18.117830276489258</v>
      </c>
      <c r="BE178" s="2">
        <v>0</v>
      </c>
      <c r="BF178" s="2">
        <v>0</v>
      </c>
      <c r="BG178" s="2">
        <v>2.8397769927978516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1.2743200063705444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1.1461490392684937</v>
      </c>
      <c r="BV178" s="2">
        <v>7.4612941741943359</v>
      </c>
      <c r="BW178" s="2">
        <v>18.173120498657227</v>
      </c>
      <c r="BX178" s="2">
        <v>0</v>
      </c>
      <c r="BY178" s="2">
        <v>0</v>
      </c>
      <c r="BZ178" s="2">
        <v>4.645449161529541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594</v>
      </c>
      <c r="E179" s="2">
        <v>5237</v>
      </c>
      <c r="F179" s="2">
        <v>0</v>
      </c>
      <c r="G179" s="2">
        <v>0</v>
      </c>
      <c r="H179" s="2">
        <v>0</v>
      </c>
      <c r="I179" s="2">
        <v>19404</v>
      </c>
      <c r="J179" s="2">
        <v>0</v>
      </c>
      <c r="K179" s="2">
        <v>0.46186110377311707</v>
      </c>
      <c r="L179" s="2">
        <v>27455</v>
      </c>
      <c r="M179" s="2">
        <v>1</v>
      </c>
      <c r="N179" s="2">
        <v>0.46973040699958801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1.4199999570846558</v>
      </c>
      <c r="X179" s="2">
        <v>15</v>
      </c>
      <c r="Y179" s="2">
        <v>14645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4937</v>
      </c>
      <c r="AJ179" s="2">
        <v>0</v>
      </c>
      <c r="AK179" s="2">
        <v>1.4299999475479126</v>
      </c>
      <c r="AL179" s="2">
        <v>15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8.3329906463623047</v>
      </c>
      <c r="BA179" s="2">
        <v>18.839870452880859</v>
      </c>
      <c r="BB179" s="2">
        <v>1.1642869710922241</v>
      </c>
      <c r="BC179" s="2">
        <v>8.3442983627319336</v>
      </c>
      <c r="BD179" s="2">
        <v>18.095880508422852</v>
      </c>
      <c r="BE179" s="2">
        <v>0</v>
      </c>
      <c r="BF179" s="2">
        <v>0</v>
      </c>
      <c r="BG179" s="2">
        <v>2.793349027633667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1.2487599849700928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1.1420140266418457</v>
      </c>
      <c r="BV179" s="2">
        <v>7.4635109901428223</v>
      </c>
      <c r="BW179" s="2">
        <v>18.152589797973633</v>
      </c>
      <c r="BX179" s="2">
        <v>0</v>
      </c>
      <c r="BY179" s="2">
        <v>0</v>
      </c>
      <c r="BZ179" s="2">
        <v>4.5956211090087891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595</v>
      </c>
      <c r="E180" s="2">
        <v>6639</v>
      </c>
      <c r="F180" s="2">
        <v>0</v>
      </c>
      <c r="G180" s="2">
        <v>0</v>
      </c>
      <c r="H180" s="2">
        <v>0</v>
      </c>
      <c r="I180" s="2">
        <v>21177</v>
      </c>
      <c r="J180" s="2">
        <v>0</v>
      </c>
      <c r="K180" s="2">
        <v>0.46413761377334595</v>
      </c>
      <c r="L180" s="2">
        <v>28642</v>
      </c>
      <c r="M180" s="2">
        <v>1</v>
      </c>
      <c r="N180" s="2">
        <v>0.47135129570960999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15120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6205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8.3329906463623047</v>
      </c>
      <c r="BA180" s="2">
        <v>18.839870452880859</v>
      </c>
      <c r="BB180" s="2">
        <v>1.1039990186691284</v>
      </c>
      <c r="BC180" s="2">
        <v>8.3547611236572266</v>
      </c>
      <c r="BD180" s="2">
        <v>17.995920181274414</v>
      </c>
      <c r="BE180" s="2">
        <v>0</v>
      </c>
      <c r="BF180" s="2">
        <v>0</v>
      </c>
      <c r="BG180" s="2">
        <v>2.899528980255127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1.2234259843826294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1.0466300249099731</v>
      </c>
      <c r="BV180" s="2">
        <v>7.4711542129516602</v>
      </c>
      <c r="BW180" s="2">
        <v>18.023149490356445</v>
      </c>
      <c r="BX180" s="2">
        <v>0</v>
      </c>
      <c r="BY180" s="2">
        <v>0</v>
      </c>
      <c r="BZ180" s="2">
        <v>4.6622390747070313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564</v>
      </c>
      <c r="D181" s="2" t="s">
        <v>596</v>
      </c>
      <c r="E181" s="2">
        <v>6677</v>
      </c>
      <c r="F181" s="2">
        <v>0</v>
      </c>
      <c r="G181" s="2">
        <v>0</v>
      </c>
      <c r="H181" s="2">
        <v>0</v>
      </c>
      <c r="I181" s="2">
        <v>20464</v>
      </c>
      <c r="J181" s="2">
        <v>0</v>
      </c>
      <c r="K181" s="2">
        <v>0.46340841054916382</v>
      </c>
      <c r="L181" s="2">
        <v>28026</v>
      </c>
      <c r="M181" s="2">
        <v>1</v>
      </c>
      <c r="N181" s="2">
        <v>0.47099518775939941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14673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6280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8.3329906463623047</v>
      </c>
      <c r="BA181" s="2">
        <v>18.839870452880859</v>
      </c>
      <c r="BB181" s="2">
        <v>1.0902730226516724</v>
      </c>
      <c r="BC181" s="2">
        <v>8.3554630279541016</v>
      </c>
      <c r="BD181" s="2">
        <v>17.977230072021484</v>
      </c>
      <c r="BE181" s="2">
        <v>0</v>
      </c>
      <c r="BF181" s="2">
        <v>0</v>
      </c>
      <c r="BG181" s="2">
        <v>2.6635799407958984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1.1990900039672852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1.0739480257034302</v>
      </c>
      <c r="BV181" s="2">
        <v>7.4689779281616211</v>
      </c>
      <c r="BW181" s="2">
        <v>18.014579772949219</v>
      </c>
      <c r="BX181" s="2">
        <v>0</v>
      </c>
      <c r="BY181" s="2">
        <v>0</v>
      </c>
      <c r="BZ181" s="2">
        <v>4.2130928039550781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597</v>
      </c>
      <c r="E182" s="2">
        <v>8107</v>
      </c>
      <c r="F182" s="2">
        <v>0</v>
      </c>
      <c r="G182" s="2">
        <v>0</v>
      </c>
      <c r="H182" s="2">
        <v>0</v>
      </c>
      <c r="I182" s="2">
        <v>23412</v>
      </c>
      <c r="J182" s="2">
        <v>0</v>
      </c>
      <c r="K182" s="2">
        <v>0.46481558680534363</v>
      </c>
      <c r="L182" s="2">
        <v>30069</v>
      </c>
      <c r="M182" s="2">
        <v>1</v>
      </c>
      <c r="N182" s="2">
        <v>0.46985238790512085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15393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7525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8.3329906463623047</v>
      </c>
      <c r="BA182" s="2">
        <v>18.839870452880859</v>
      </c>
      <c r="BB182" s="2">
        <v>0.64978611469268799</v>
      </c>
      <c r="BC182" s="2">
        <v>8.335322380065918</v>
      </c>
      <c r="BD182" s="2">
        <v>17.986379623413086</v>
      </c>
      <c r="BE182" s="2">
        <v>0</v>
      </c>
      <c r="BF182" s="2">
        <v>0</v>
      </c>
      <c r="BG182" s="2">
        <v>2.9794299602508545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0.71959751844406128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0.60429900884628296</v>
      </c>
      <c r="BV182" s="2">
        <v>7.4567670822143555</v>
      </c>
      <c r="BW182" s="2">
        <v>18.025869369506836</v>
      </c>
      <c r="BX182" s="2">
        <v>0</v>
      </c>
      <c r="BY182" s="2">
        <v>0</v>
      </c>
      <c r="BZ182" s="2">
        <v>4.7882781028747559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QHvJI16l4HybNQmqdp36ejUEjAE3zpaRWUXqMEu5ZOyjxypacVzBYhE+vP7JsOcLhK7+wFSkj0myMqbDQFYjVw==" saltValue="N5Vj304XiWD82XLwDFD36w==" spinCount="100000" sheet="1" objects="1" scenarios="1"/>
  <mergeCells count="22"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  <mergeCell ref="DC101:DK101"/>
    <mergeCell ref="DL101:DP101"/>
    <mergeCell ref="BZ1:CF1"/>
    <mergeCell ref="CG1:CU1"/>
    <mergeCell ref="CV1:DB1"/>
    <mergeCell ref="DC1:DK1"/>
    <mergeCell ref="DL1:DP1"/>
    <mergeCell ref="BB1:BY1"/>
    <mergeCell ref="A1:D1"/>
    <mergeCell ref="E1:AG1"/>
    <mergeCell ref="AH1:AI1"/>
    <mergeCell ref="AJ1:AO1"/>
    <mergeCell ref="AP1:BA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1" t="s">
        <v>546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17" ht="13.5" thickBot="1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7" ht="28.5" thickBot="1">
      <c r="A3" s="199"/>
      <c r="B3" s="265" t="s">
        <v>8</v>
      </c>
      <c r="C3" s="266"/>
      <c r="D3" s="267"/>
      <c r="E3" s="265" t="s">
        <v>28</v>
      </c>
      <c r="F3" s="266"/>
      <c r="G3" s="266"/>
      <c r="H3" s="266"/>
      <c r="I3" s="267"/>
      <c r="J3" s="265" t="s">
        <v>27</v>
      </c>
      <c r="K3" s="266"/>
      <c r="L3" s="266"/>
      <c r="M3" s="266"/>
      <c r="N3" s="267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7" t="s">
        <v>554</v>
      </c>
      <c r="I4" s="258"/>
      <c r="J4" s="216" t="s">
        <v>551</v>
      </c>
      <c r="K4" s="211" t="s">
        <v>31</v>
      </c>
      <c r="L4" s="216" t="s">
        <v>553</v>
      </c>
      <c r="M4" s="259" t="s">
        <v>554</v>
      </c>
      <c r="N4" s="260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5959</v>
      </c>
      <c r="C5" s="212">
        <f>'Entree-Sortie'!L9</f>
        <v>8.3991613388061523</v>
      </c>
      <c r="D5" s="209">
        <f>'Entree-Sortie'!M9</f>
        <v>18.230319976806641</v>
      </c>
      <c r="E5" s="212">
        <f>'Mesures file 1'!C9</f>
        <v>0.43161308765411377</v>
      </c>
      <c r="F5" s="212">
        <f>'Mesures file 1'!D9</f>
        <v>8.3599672317504883</v>
      </c>
      <c r="G5" s="212">
        <f>'Mesures file 1'!F9</f>
        <v>0.50215262174606323</v>
      </c>
      <c r="H5" s="208">
        <f>'Mesures file 1'!H9</f>
        <v>0</v>
      </c>
      <c r="I5" s="209">
        <f>'Mesures file 1'!J9</f>
        <v>0</v>
      </c>
      <c r="J5" s="212">
        <f>'Mesures file 2'!C9</f>
        <v>0.19909359514713287</v>
      </c>
      <c r="K5" s="212">
        <f>'Mesures file 2'!D9</f>
        <v>7.509160041809082</v>
      </c>
      <c r="L5" s="212">
        <f>'Mesures file 2'!F9</f>
        <v>0</v>
      </c>
      <c r="M5" s="208">
        <f>'Mesures file 2'!H9</f>
        <v>0</v>
      </c>
      <c r="N5" s="209">
        <f>'Mesures file 2'!J9</f>
        <v>0</v>
      </c>
      <c r="O5" s="212">
        <f>Process!R8/24</f>
        <v>561.375</v>
      </c>
      <c r="P5" s="207">
        <f>'HeuresFonctionEQ-quo'!AZ6</f>
        <v>1777</v>
      </c>
      <c r="Q5" s="210">
        <f>Process!O8</f>
        <v>4165</v>
      </c>
    </row>
    <row r="6" spans="1:17" ht="14.25">
      <c r="A6" s="229">
        <f>Process!A9</f>
        <v>2</v>
      </c>
      <c r="B6" s="208">
        <f>Process!N9</f>
        <v>6480</v>
      </c>
      <c r="C6" s="212">
        <f>'Entree-Sortie'!L10</f>
        <v>8.3991613388061523</v>
      </c>
      <c r="D6" s="209">
        <f>'Entree-Sortie'!M10</f>
        <v>18.230319976806641</v>
      </c>
      <c r="E6" s="212">
        <f>'Mesures file 1'!C10</f>
        <v>0.56536829471588135</v>
      </c>
      <c r="F6" s="212">
        <f>'Mesures file 1'!D10</f>
        <v>8.3547134399414062</v>
      </c>
      <c r="G6" s="212">
        <f>'Mesures file 1'!F10</f>
        <v>0.64486682415008545</v>
      </c>
      <c r="H6" s="208">
        <f>'Mesures file 1'!H10</f>
        <v>0</v>
      </c>
      <c r="I6" s="209">
        <f>'Mesures file 1'!J10</f>
        <v>0</v>
      </c>
      <c r="J6" s="212">
        <f>'Mesures file 2'!C10</f>
        <v>0.28313431143760681</v>
      </c>
      <c r="K6" s="212">
        <f>'Mesures file 2'!D10</f>
        <v>7.5042409896850586</v>
      </c>
      <c r="L6" s="212">
        <f>'Mesures file 2'!F10</f>
        <v>0</v>
      </c>
      <c r="M6" s="208">
        <f>'Mesures file 2'!H10</f>
        <v>0</v>
      </c>
      <c r="N6" s="209">
        <f>'Mesures file 2'!J10</f>
        <v>0</v>
      </c>
      <c r="O6" s="212">
        <f>Process!R9/24</f>
        <v>523.375</v>
      </c>
      <c r="P6" s="207">
        <f>'HeuresFonctionEQ-quo'!AZ7</f>
        <v>1724</v>
      </c>
      <c r="Q6" s="210">
        <f>Process!O9</f>
        <v>5494</v>
      </c>
    </row>
    <row r="7" spans="1:17" ht="14.25">
      <c r="A7" s="229">
        <f>Process!A10</f>
        <v>3</v>
      </c>
      <c r="B7" s="208">
        <f>Process!N10</f>
        <v>5922</v>
      </c>
      <c r="C7" s="212">
        <f>'Entree-Sortie'!L11</f>
        <v>8.3991613388061523</v>
      </c>
      <c r="D7" s="209">
        <f>'Entree-Sortie'!M11</f>
        <v>18.230319976806641</v>
      </c>
      <c r="E7" s="212">
        <f>'Mesures file 1'!C11</f>
        <v>0.497723788022995</v>
      </c>
      <c r="F7" s="212">
        <f>'Mesures file 1'!D11</f>
        <v>8.3497018814086914</v>
      </c>
      <c r="G7" s="212">
        <f>'Mesures file 1'!F11</f>
        <v>0.56760132312774658</v>
      </c>
      <c r="H7" s="208">
        <f>'Mesures file 1'!H11</f>
        <v>0</v>
      </c>
      <c r="I7" s="209">
        <f>'Mesures file 1'!J11</f>
        <v>0</v>
      </c>
      <c r="J7" s="212">
        <f>'Mesures file 2'!C11</f>
        <v>0.16448609530925751</v>
      </c>
      <c r="K7" s="212">
        <f>'Mesures file 2'!D11</f>
        <v>7.4991531372070312</v>
      </c>
      <c r="L7" s="212">
        <f>'Mesures file 2'!F11</f>
        <v>0</v>
      </c>
      <c r="M7" s="208">
        <f>'Mesures file 2'!H11</f>
        <v>0</v>
      </c>
      <c r="N7" s="209">
        <f>'Mesures file 2'!J11</f>
        <v>0</v>
      </c>
      <c r="O7" s="212">
        <f>Process!R10/24</f>
        <v>541.33333333333337</v>
      </c>
      <c r="P7" s="207">
        <f>'HeuresFonctionEQ-quo'!AZ8</f>
        <v>1862</v>
      </c>
      <c r="Q7" s="210">
        <f>Process!O10</f>
        <v>5231</v>
      </c>
    </row>
    <row r="8" spans="1:17" ht="14.25">
      <c r="A8" s="229">
        <f>Process!A11</f>
        <v>4</v>
      </c>
      <c r="B8" s="208">
        <f>Process!N11</f>
        <v>5850</v>
      </c>
      <c r="C8" s="212">
        <f>'Entree-Sortie'!L12</f>
        <v>8.3991613388061523</v>
      </c>
      <c r="D8" s="209">
        <f>'Entree-Sortie'!M12</f>
        <v>18.230319976806641</v>
      </c>
      <c r="E8" s="212">
        <f>'Mesures file 1'!C12</f>
        <v>0.42716521024703979</v>
      </c>
      <c r="F8" s="212">
        <f>'Mesures file 1'!D12</f>
        <v>8.3483171463012695</v>
      </c>
      <c r="G8" s="212">
        <f>'Mesures file 1'!F12</f>
        <v>0.49230670928955078</v>
      </c>
      <c r="H8" s="208">
        <f>'Mesures file 1'!H12</f>
        <v>0</v>
      </c>
      <c r="I8" s="209">
        <f>'Mesures file 1'!J12</f>
        <v>0</v>
      </c>
      <c r="J8" s="212">
        <f>'Mesures file 2'!C12</f>
        <v>0.17962940037250519</v>
      </c>
      <c r="K8" s="212">
        <f>'Mesures file 2'!D12</f>
        <v>7.5010571479797363</v>
      </c>
      <c r="L8" s="212">
        <f>'Mesures file 2'!F12</f>
        <v>0</v>
      </c>
      <c r="M8" s="208">
        <f>'Mesures file 2'!H12</f>
        <v>0</v>
      </c>
      <c r="N8" s="209">
        <f>'Mesures file 2'!J12</f>
        <v>0</v>
      </c>
      <c r="O8" s="212">
        <f>Process!R11/24</f>
        <v>544.04166666666663</v>
      </c>
      <c r="P8" s="207">
        <f>'HeuresFonctionEQ-quo'!AZ9</f>
        <v>1911</v>
      </c>
      <c r="Q8" s="210">
        <f>Process!O11</f>
        <v>5422</v>
      </c>
    </row>
    <row r="9" spans="1:17" ht="14.25">
      <c r="A9" s="229">
        <f>Process!A12</f>
        <v>5</v>
      </c>
      <c r="B9" s="208">
        <f>Process!N12</f>
        <v>5805</v>
      </c>
      <c r="C9" s="212">
        <f>'Entree-Sortie'!L13</f>
        <v>8.3991613388061523</v>
      </c>
      <c r="D9" s="209">
        <f>'Entree-Sortie'!M13</f>
        <v>18.230319976806641</v>
      </c>
      <c r="E9" s="212">
        <f>'Mesures file 1'!C13</f>
        <v>0.45111280679702759</v>
      </c>
      <c r="F9" s="212">
        <f>'Mesures file 1'!D13</f>
        <v>8.3466711044311523</v>
      </c>
      <c r="G9" s="212">
        <f>'Mesures file 1'!F13</f>
        <v>0.54556530714035034</v>
      </c>
      <c r="H9" s="208">
        <f>'Mesures file 1'!H13</f>
        <v>0</v>
      </c>
      <c r="I9" s="209">
        <f>'Mesures file 1'!J13</f>
        <v>0</v>
      </c>
      <c r="J9" s="212">
        <f>'Mesures file 2'!C13</f>
        <v>0.28242850303649902</v>
      </c>
      <c r="K9" s="212">
        <f>'Mesures file 2'!D13</f>
        <v>7.4945611953735352</v>
      </c>
      <c r="L9" s="212">
        <f>'Mesures file 2'!F13</f>
        <v>0</v>
      </c>
      <c r="M9" s="208">
        <f>'Mesures file 2'!H13</f>
        <v>0</v>
      </c>
      <c r="N9" s="209">
        <f>'Mesures file 2'!J13</f>
        <v>0</v>
      </c>
      <c r="O9" s="212">
        <f>Process!R12/24</f>
        <v>540.875</v>
      </c>
      <c r="P9" s="207">
        <f>'HeuresFonctionEQ-quo'!AZ10</f>
        <v>1859</v>
      </c>
      <c r="Q9" s="210">
        <f>Process!O12</f>
        <v>5297</v>
      </c>
    </row>
    <row r="10" spans="1:17" ht="14.25">
      <c r="A10" s="229">
        <f>Process!A13</f>
        <v>6</v>
      </c>
      <c r="B10" s="208">
        <f>Process!N13</f>
        <v>5674</v>
      </c>
      <c r="C10" s="212">
        <f>'Entree-Sortie'!L14</f>
        <v>8.3991613388061523</v>
      </c>
      <c r="D10" s="209">
        <f>'Entree-Sortie'!M14</f>
        <v>18.230319976806641</v>
      </c>
      <c r="E10" s="212">
        <f>'Mesures file 1'!C14</f>
        <v>0.59060072898864746</v>
      </c>
      <c r="F10" s="212">
        <f>'Mesures file 1'!D14</f>
        <v>8.3575706481933594</v>
      </c>
      <c r="G10" s="212">
        <f>'Mesures file 1'!F14</f>
        <v>0.69991880655288696</v>
      </c>
      <c r="H10" s="208">
        <f>'Mesures file 1'!H14</f>
        <v>0</v>
      </c>
      <c r="I10" s="209">
        <f>'Mesures file 1'!J14</f>
        <v>0</v>
      </c>
      <c r="J10" s="212">
        <f>'Mesures file 2'!C14</f>
        <v>0.46869000792503357</v>
      </c>
      <c r="K10" s="212">
        <f>'Mesures file 2'!D14</f>
        <v>7.4983839988708496</v>
      </c>
      <c r="L10" s="212">
        <f>'Mesures file 2'!F14</f>
        <v>0</v>
      </c>
      <c r="M10" s="208">
        <f>'Mesures file 2'!H14</f>
        <v>0</v>
      </c>
      <c r="N10" s="209">
        <f>'Mesures file 2'!J14</f>
        <v>0</v>
      </c>
      <c r="O10" s="212">
        <f>Process!R13/24</f>
        <v>550.625</v>
      </c>
      <c r="P10" s="207">
        <f>'HeuresFonctionEQ-quo'!AZ11</f>
        <v>1769</v>
      </c>
      <c r="Q10" s="210">
        <f>Process!O13</f>
        <v>5237</v>
      </c>
    </row>
    <row r="11" spans="1:17" ht="14.25">
      <c r="A11" s="229">
        <f>Process!A14</f>
        <v>7</v>
      </c>
      <c r="B11" s="208">
        <f>Process!N14</f>
        <v>5697</v>
      </c>
      <c r="C11" s="212">
        <f>'Entree-Sortie'!L15</f>
        <v>8.3991613388061523</v>
      </c>
      <c r="D11" s="209">
        <f>'Entree-Sortie'!M15</f>
        <v>18.230319976806641</v>
      </c>
      <c r="E11" s="212">
        <f>'Mesures file 1'!C15</f>
        <v>0.62311327457427979</v>
      </c>
      <c r="F11" s="212">
        <f>'Mesures file 1'!D15</f>
        <v>8.3596591949462891</v>
      </c>
      <c r="G11" s="212">
        <f>'Mesures file 1'!F15</f>
        <v>0.71946930885314941</v>
      </c>
      <c r="H11" s="208">
        <f>'Mesures file 1'!H15</f>
        <v>0</v>
      </c>
      <c r="I11" s="209">
        <f>'Mesures file 1'!J15</f>
        <v>0</v>
      </c>
      <c r="J11" s="212">
        <f>'Mesures file 2'!C15</f>
        <v>0.52325397729873657</v>
      </c>
      <c r="K11" s="212">
        <f>'Mesures file 2'!D15</f>
        <v>7.4977579116821289</v>
      </c>
      <c r="L11" s="212">
        <f>'Mesures file 2'!F15</f>
        <v>0</v>
      </c>
      <c r="M11" s="208">
        <f>'Mesures file 2'!H15</f>
        <v>0</v>
      </c>
      <c r="N11" s="209">
        <f>'Mesures file 2'!J15</f>
        <v>0</v>
      </c>
      <c r="O11" s="212">
        <f>Process!R14/24</f>
        <v>568.25</v>
      </c>
      <c r="P11" s="207">
        <f>'HeuresFonctionEQ-quo'!AZ12</f>
        <v>1770</v>
      </c>
      <c r="Q11" s="210">
        <f>Process!O14</f>
        <v>5266</v>
      </c>
    </row>
    <row r="12" spans="1:17" ht="14.25">
      <c r="A12" s="229">
        <f>Process!A15</f>
        <v>8</v>
      </c>
      <c r="B12" s="208">
        <f>Process!N15</f>
        <v>5472</v>
      </c>
      <c r="C12" s="212">
        <f>'Entree-Sortie'!L16</f>
        <v>8.3991613388061523</v>
      </c>
      <c r="D12" s="209">
        <f>'Entree-Sortie'!M16</f>
        <v>18.230319976806641</v>
      </c>
      <c r="E12" s="212">
        <f>'Mesures file 1'!C16</f>
        <v>0.59096050262451172</v>
      </c>
      <c r="F12" s="212">
        <f>'Mesures file 1'!D16</f>
        <v>8.3653974533081055</v>
      </c>
      <c r="G12" s="212">
        <f>'Mesures file 1'!F16</f>
        <v>0.6834251880645752</v>
      </c>
      <c r="H12" s="208">
        <f>'Mesures file 1'!H16</f>
        <v>0</v>
      </c>
      <c r="I12" s="209">
        <f>'Mesures file 1'!J16</f>
        <v>0</v>
      </c>
      <c r="J12" s="212">
        <f>'Mesures file 2'!C16</f>
        <v>0.5271725058555603</v>
      </c>
      <c r="K12" s="212">
        <f>'Mesures file 2'!D16</f>
        <v>7.5039749145507813</v>
      </c>
      <c r="L12" s="212">
        <f>'Mesures file 2'!F16</f>
        <v>0</v>
      </c>
      <c r="M12" s="208">
        <f>'Mesures file 2'!H16</f>
        <v>0</v>
      </c>
      <c r="N12" s="209">
        <f>'Mesures file 2'!J16</f>
        <v>0</v>
      </c>
      <c r="O12" s="212">
        <f>Process!R15/24</f>
        <v>570.41666666666663</v>
      </c>
      <c r="P12" s="207">
        <f>'HeuresFonctionEQ-quo'!AZ13</f>
        <v>1773</v>
      </c>
      <c r="Q12" s="210">
        <f>Process!O15</f>
        <v>5094</v>
      </c>
    </row>
    <row r="13" spans="1:17" ht="14.25">
      <c r="A13" s="229">
        <f>Process!A16</f>
        <v>9</v>
      </c>
      <c r="B13" s="208">
        <f>Process!N16</f>
        <v>5794</v>
      </c>
      <c r="C13" s="212">
        <f>'Entree-Sortie'!L17</f>
        <v>8.3991613388061523</v>
      </c>
      <c r="D13" s="209">
        <f>'Entree-Sortie'!M17</f>
        <v>18.230319976806641</v>
      </c>
      <c r="E13" s="212">
        <f>'Mesures file 1'!C17</f>
        <v>0.58701038360595703</v>
      </c>
      <c r="F13" s="212">
        <f>'Mesures file 1'!D17</f>
        <v>8.3704986572265625</v>
      </c>
      <c r="G13" s="212">
        <f>'Mesures file 1'!F17</f>
        <v>0.66952842473983765</v>
      </c>
      <c r="H13" s="208">
        <f>'Mesures file 1'!H17</f>
        <v>0</v>
      </c>
      <c r="I13" s="209">
        <f>'Mesures file 1'!J17</f>
        <v>0</v>
      </c>
      <c r="J13" s="212">
        <f>'Mesures file 2'!C17</f>
        <v>0.54823851585388184</v>
      </c>
      <c r="K13" s="212">
        <f>'Mesures file 2'!D17</f>
        <v>7.5095109939575195</v>
      </c>
      <c r="L13" s="212">
        <f>'Mesures file 2'!F17</f>
        <v>0</v>
      </c>
      <c r="M13" s="208">
        <f>'Mesures file 2'!H17</f>
        <v>0</v>
      </c>
      <c r="N13" s="209">
        <f>'Mesures file 2'!J17</f>
        <v>0</v>
      </c>
      <c r="O13" s="212">
        <f>Process!R16/24</f>
        <v>626.08333333333337</v>
      </c>
      <c r="P13" s="207">
        <f>'HeuresFonctionEQ-quo'!AZ14</f>
        <v>1764</v>
      </c>
      <c r="Q13" s="210">
        <f>Process!O16</f>
        <v>5417</v>
      </c>
    </row>
    <row r="14" spans="1:17" ht="14.25">
      <c r="A14" s="229">
        <f>Process!A17</f>
        <v>10</v>
      </c>
      <c r="B14" s="208">
        <f>Process!N17</f>
        <v>5663</v>
      </c>
      <c r="C14" s="212">
        <f>'Entree-Sortie'!L18</f>
        <v>8.3991613388061523</v>
      </c>
      <c r="D14" s="209">
        <f>'Entree-Sortie'!M18</f>
        <v>18.230319976806641</v>
      </c>
      <c r="E14" s="212">
        <f>'Mesures file 1'!C18</f>
        <v>1.26009202003479</v>
      </c>
      <c r="F14" s="212">
        <f>'Mesures file 1'!D18</f>
        <v>8.4947299957275391</v>
      </c>
      <c r="G14" s="212">
        <f>'Mesures file 1'!F18</f>
        <v>1.238582968711853</v>
      </c>
      <c r="H14" s="208">
        <f>'Mesures file 1'!H18</f>
        <v>0</v>
      </c>
      <c r="I14" s="209">
        <f>'Mesures file 1'!J18</f>
        <v>0</v>
      </c>
      <c r="J14" s="212">
        <f>'Mesures file 2'!C18</f>
        <v>0.44847869873046875</v>
      </c>
      <c r="K14" s="212">
        <f>'Mesures file 2'!D18</f>
        <v>7.5223608016967773</v>
      </c>
      <c r="L14" s="212">
        <f>'Mesures file 2'!F18</f>
        <v>0</v>
      </c>
      <c r="M14" s="208">
        <f>'Mesures file 2'!H18</f>
        <v>0</v>
      </c>
      <c r="N14" s="209">
        <f>'Mesures file 2'!J18</f>
        <v>0</v>
      </c>
      <c r="O14" s="212">
        <f>Process!R17/24</f>
        <v>1017.625</v>
      </c>
      <c r="P14" s="207">
        <f>'HeuresFonctionEQ-quo'!AZ15</f>
        <v>1105</v>
      </c>
      <c r="Q14" s="210">
        <f>Process!O17</f>
        <v>6000</v>
      </c>
    </row>
    <row r="15" spans="1:17" ht="14.25">
      <c r="A15" s="229">
        <f>Process!A18</f>
        <v>11</v>
      </c>
      <c r="B15" s="208">
        <f>Process!N18</f>
        <v>5474</v>
      </c>
      <c r="C15" s="212">
        <f>'Entree-Sortie'!L19</f>
        <v>8.3991613388061523</v>
      </c>
      <c r="D15" s="209">
        <f>'Entree-Sortie'!M19</f>
        <v>18.230319976806641</v>
      </c>
      <c r="E15" s="212">
        <f>'Mesures file 1'!C19</f>
        <v>9.3451023101806641</v>
      </c>
      <c r="F15" s="212">
        <f>'Mesures file 1'!D19</f>
        <v>8.5746526718139648</v>
      </c>
      <c r="G15" s="212">
        <f>'Mesures file 1'!F19</f>
        <v>9.1174716949462891</v>
      </c>
      <c r="H15" s="208">
        <f>'Mesures file 1'!H19</f>
        <v>0</v>
      </c>
      <c r="I15" s="209">
        <f>'Mesures file 1'!J19</f>
        <v>0</v>
      </c>
      <c r="J15" s="212">
        <f>'Mesures file 2'!C19</f>
        <v>3.0804870184510946E-3</v>
      </c>
      <c r="K15" s="212">
        <f>'Mesures file 2'!D19</f>
        <v>7.576362133026123</v>
      </c>
      <c r="L15" s="212">
        <f>'Mesures file 2'!F19</f>
        <v>0</v>
      </c>
      <c r="M15" s="208">
        <f>'Mesures file 2'!H19</f>
        <v>0</v>
      </c>
      <c r="N15" s="209">
        <f>'Mesures file 2'!J19</f>
        <v>0</v>
      </c>
      <c r="O15" s="212">
        <f>Process!R18/24</f>
        <v>763.45833333333337</v>
      </c>
      <c r="P15" s="207">
        <f>'HeuresFonctionEQ-quo'!AZ16</f>
        <v>638</v>
      </c>
      <c r="Q15" s="210">
        <f>Process!O18</f>
        <v>5659</v>
      </c>
    </row>
    <row r="16" spans="1:17" ht="14.25">
      <c r="A16" s="229">
        <f>Process!A19</f>
        <v>12</v>
      </c>
      <c r="B16" s="208">
        <f>Process!N19</f>
        <v>5299</v>
      </c>
      <c r="C16" s="212">
        <f>'Entree-Sortie'!L20</f>
        <v>3.5837750434875488</v>
      </c>
      <c r="D16" s="209">
        <f>'Entree-Sortie'!M20</f>
        <v>7.7785191535949707</v>
      </c>
      <c r="E16" s="212">
        <f>'Mesures file 1'!C20</f>
        <v>6.3584909439086914</v>
      </c>
      <c r="F16" s="212">
        <f>'Mesures file 1'!D20</f>
        <v>8.4830303192138672</v>
      </c>
      <c r="G16" s="212">
        <f>'Mesures file 1'!F20</f>
        <v>6.1637129783630371</v>
      </c>
      <c r="H16" s="208">
        <f>'Mesures file 1'!H20</f>
        <v>0</v>
      </c>
      <c r="I16" s="209">
        <f>'Mesures file 1'!J20</f>
        <v>0</v>
      </c>
      <c r="J16" s="212">
        <f>'Mesures file 2'!C20</f>
        <v>2.4113660678267479E-2</v>
      </c>
      <c r="K16" s="212">
        <f>'Mesures file 2'!D20</f>
        <v>7.6021847724914551</v>
      </c>
      <c r="L16" s="212">
        <f>'Mesures file 2'!F20</f>
        <v>0</v>
      </c>
      <c r="M16" s="208">
        <f>'Mesures file 2'!H20</f>
        <v>0</v>
      </c>
      <c r="N16" s="209">
        <f>'Mesures file 2'!J20</f>
        <v>0</v>
      </c>
      <c r="O16" s="212">
        <f>Process!R19/24</f>
        <v>516.04166666666663</v>
      </c>
      <c r="P16" s="207">
        <f>'HeuresFonctionEQ-quo'!AZ17</f>
        <v>1504</v>
      </c>
      <c r="Q16" s="210">
        <f>Process!O19</f>
        <v>3466</v>
      </c>
    </row>
    <row r="17" spans="1:17" ht="14.25">
      <c r="A17" s="229">
        <f>Process!A20</f>
        <v>13</v>
      </c>
      <c r="B17" s="208">
        <f>Process!N20</f>
        <v>7030</v>
      </c>
      <c r="C17" s="212">
        <f>'Entree-Sortie'!L21</f>
        <v>0</v>
      </c>
      <c r="D17" s="209">
        <f>'Entree-Sortie'!M21</f>
        <v>0</v>
      </c>
      <c r="E17" s="212">
        <f>'Mesures file 1'!C21</f>
        <v>1.0309640169143677</v>
      </c>
      <c r="F17" s="212">
        <f>'Mesures file 1'!D21</f>
        <v>8.3459434509277344</v>
      </c>
      <c r="G17" s="212">
        <f>'Mesures file 1'!F21</f>
        <v>1.0586090087890625</v>
      </c>
      <c r="H17" s="208">
        <f>'Mesures file 1'!H21</f>
        <v>0</v>
      </c>
      <c r="I17" s="209">
        <f>'Mesures file 1'!J21</f>
        <v>0</v>
      </c>
      <c r="J17" s="212">
        <f>'Mesures file 2'!C21</f>
        <v>0.35421329736709595</v>
      </c>
      <c r="K17" s="212">
        <f>'Mesures file 2'!D21</f>
        <v>7.5023889541625977</v>
      </c>
      <c r="L17" s="212">
        <f>'Mesures file 2'!F21</f>
        <v>0</v>
      </c>
      <c r="M17" s="208">
        <f>'Mesures file 2'!H21</f>
        <v>0</v>
      </c>
      <c r="N17" s="209">
        <f>'Mesures file 2'!J21</f>
        <v>0</v>
      </c>
      <c r="O17" s="212">
        <f>Process!R20/24</f>
        <v>566.95833333333337</v>
      </c>
      <c r="P17" s="207">
        <f>'HeuresFonctionEQ-quo'!AZ18</f>
        <v>1651</v>
      </c>
      <c r="Q17" s="210">
        <f>Process!O20</f>
        <v>6528</v>
      </c>
    </row>
    <row r="18" spans="1:17" ht="14.25">
      <c r="A18" s="229">
        <f>Process!A21</f>
        <v>14</v>
      </c>
      <c r="B18" s="208">
        <f>Process!N21</f>
        <v>8316</v>
      </c>
      <c r="C18" s="212">
        <f>'Entree-Sortie'!L22</f>
        <v>0</v>
      </c>
      <c r="D18" s="209">
        <f>'Entree-Sortie'!M22</f>
        <v>0</v>
      </c>
      <c r="E18" s="212">
        <f>'Mesures file 1'!C22</f>
        <v>1.3045639991760254</v>
      </c>
      <c r="F18" s="212">
        <f>'Mesures file 1'!D22</f>
        <v>8.3638811111450195</v>
      </c>
      <c r="G18" s="212">
        <f>'Mesures file 1'!F22</f>
        <v>1.3283580541610718</v>
      </c>
      <c r="H18" s="208">
        <f>'Mesures file 1'!H22</f>
        <v>0</v>
      </c>
      <c r="I18" s="209">
        <f>'Mesures file 1'!J22</f>
        <v>0</v>
      </c>
      <c r="J18" s="212">
        <f>'Mesures file 2'!C22</f>
        <v>1.1098870038986206</v>
      </c>
      <c r="K18" s="212">
        <f>'Mesures file 2'!D22</f>
        <v>7.4858880043029785</v>
      </c>
      <c r="L18" s="212">
        <f>'Mesures file 2'!F22</f>
        <v>0</v>
      </c>
      <c r="M18" s="208">
        <f>'Mesures file 2'!H22</f>
        <v>0</v>
      </c>
      <c r="N18" s="209">
        <f>'Mesures file 2'!J22</f>
        <v>0</v>
      </c>
      <c r="O18" s="212">
        <f>Process!R21/24</f>
        <v>584.70833333333337</v>
      </c>
      <c r="P18" s="207">
        <f>'HeuresFonctionEQ-quo'!AZ19</f>
        <v>1563</v>
      </c>
      <c r="Q18" s="210">
        <f>Process!O21</f>
        <v>7798</v>
      </c>
    </row>
    <row r="19" spans="1:17" ht="14.25">
      <c r="A19" s="229">
        <f>Process!A22</f>
        <v>15</v>
      </c>
      <c r="B19" s="208">
        <f>Process!N22</f>
        <v>5862</v>
      </c>
      <c r="C19" s="212">
        <f>'Entree-Sortie'!L23</f>
        <v>0</v>
      </c>
      <c r="D19" s="209">
        <f>'Entree-Sortie'!M23</f>
        <v>0</v>
      </c>
      <c r="E19" s="212">
        <f>'Mesures file 1'!C23</f>
        <v>1.1233279705047607</v>
      </c>
      <c r="F19" s="212">
        <f>'Mesures file 1'!D23</f>
        <v>8.3283967971801758</v>
      </c>
      <c r="G19" s="212">
        <f>'Mesures file 1'!F23</f>
        <v>1.1484160423278809</v>
      </c>
      <c r="H19" s="208">
        <f>'Mesures file 1'!H23</f>
        <v>0</v>
      </c>
      <c r="I19" s="209">
        <f>'Mesures file 1'!J23</f>
        <v>0</v>
      </c>
      <c r="J19" s="212">
        <f>'Mesures file 2'!C23</f>
        <v>1.0160830020904541</v>
      </c>
      <c r="K19" s="212">
        <f>'Mesures file 2'!D23</f>
        <v>7.4551849365234375</v>
      </c>
      <c r="L19" s="212">
        <f>'Mesures file 2'!F23</f>
        <v>0</v>
      </c>
      <c r="M19" s="208">
        <f>'Mesures file 2'!H23</f>
        <v>0</v>
      </c>
      <c r="N19" s="209">
        <f>'Mesures file 2'!J23</f>
        <v>0</v>
      </c>
      <c r="O19" s="212">
        <f>Process!R22/24</f>
        <v>616.95833333333337</v>
      </c>
      <c r="P19" s="207">
        <f>'HeuresFonctionEQ-quo'!AZ20</f>
        <v>1602</v>
      </c>
      <c r="Q19" s="210">
        <f>Process!O22</f>
        <v>5581</v>
      </c>
    </row>
    <row r="20" spans="1:17" ht="14.25">
      <c r="A20" s="229">
        <f>Process!A23</f>
        <v>16</v>
      </c>
      <c r="B20" s="208">
        <f>Process!N23</f>
        <v>5706</v>
      </c>
      <c r="C20" s="212">
        <f>'Entree-Sortie'!L24</f>
        <v>2.7255430221557617</v>
      </c>
      <c r="D20" s="209">
        <f>'Entree-Sortie'!M24</f>
        <v>6.1621441841125488</v>
      </c>
      <c r="E20" s="212">
        <f>'Mesures file 1'!C24</f>
        <v>1.1007319688796997</v>
      </c>
      <c r="F20" s="212">
        <f>'Mesures file 1'!D24</f>
        <v>8.345179557800293</v>
      </c>
      <c r="G20" s="212">
        <f>'Mesures file 1'!F24</f>
        <v>1.1250430345535278</v>
      </c>
      <c r="H20" s="208">
        <f>'Mesures file 1'!H24</f>
        <v>0</v>
      </c>
      <c r="I20" s="209">
        <f>'Mesures file 1'!J24</f>
        <v>0</v>
      </c>
      <c r="J20" s="212">
        <f>'Mesures file 2'!C24</f>
        <v>0.99785679578781128</v>
      </c>
      <c r="K20" s="212">
        <f>'Mesures file 2'!D24</f>
        <v>7.4771780967712402</v>
      </c>
      <c r="L20" s="212">
        <f>'Mesures file 2'!F24</f>
        <v>0</v>
      </c>
      <c r="M20" s="208">
        <f>'Mesures file 2'!H24</f>
        <v>0</v>
      </c>
      <c r="N20" s="209">
        <f>'Mesures file 2'!J24</f>
        <v>0</v>
      </c>
      <c r="O20" s="212">
        <f>Process!R23/24</f>
        <v>514.5</v>
      </c>
      <c r="P20" s="207">
        <f>'HeuresFonctionEQ-quo'!AZ21</f>
        <v>1265</v>
      </c>
      <c r="Q20" s="210">
        <f>Process!O23</f>
        <v>5279</v>
      </c>
    </row>
    <row r="21" spans="1:17" ht="14.25">
      <c r="A21" s="229">
        <f>Process!A24</f>
        <v>17</v>
      </c>
      <c r="B21" s="208">
        <f>Process!N24</f>
        <v>8219</v>
      </c>
      <c r="C21" s="212">
        <f>'Entree-Sortie'!L25</f>
        <v>8.3329906463623047</v>
      </c>
      <c r="D21" s="209">
        <f>'Entree-Sortie'!M25</f>
        <v>18.839870452880859</v>
      </c>
      <c r="E21" s="212">
        <f>'Mesures file 1'!C25</f>
        <v>1.5210059881210327</v>
      </c>
      <c r="F21" s="212">
        <f>'Mesures file 1'!D25</f>
        <v>8.3632373809814453</v>
      </c>
      <c r="G21" s="212">
        <f>'Mesures file 1'!F25</f>
        <v>1.4041839838027954</v>
      </c>
      <c r="H21" s="208">
        <f>'Mesures file 1'!H25</f>
        <v>0</v>
      </c>
      <c r="I21" s="209">
        <f>'Mesures file 1'!J25</f>
        <v>0</v>
      </c>
      <c r="J21" s="212">
        <f>'Mesures file 2'!C25</f>
        <v>1.37574303150177</v>
      </c>
      <c r="K21" s="212">
        <f>'Mesures file 2'!D25</f>
        <v>7.478367805480957</v>
      </c>
      <c r="L21" s="212">
        <f>'Mesures file 2'!F25</f>
        <v>0</v>
      </c>
      <c r="M21" s="208">
        <f>'Mesures file 2'!H25</f>
        <v>0</v>
      </c>
      <c r="N21" s="209">
        <f>'Mesures file 2'!J25</f>
        <v>0</v>
      </c>
      <c r="O21" s="212">
        <f>Process!R24/24</f>
        <v>549.75</v>
      </c>
      <c r="P21" s="207">
        <f>'HeuresFonctionEQ-quo'!AZ22</f>
        <v>1415</v>
      </c>
      <c r="Q21" s="210">
        <f>Process!O24</f>
        <v>7757</v>
      </c>
    </row>
    <row r="22" spans="1:17" ht="14.25">
      <c r="A22" s="229">
        <f>Process!A25</f>
        <v>18</v>
      </c>
      <c r="B22" s="208">
        <f>Process!N25</f>
        <v>6880</v>
      </c>
      <c r="C22" s="212">
        <f>'Entree-Sortie'!L26</f>
        <v>8.3329906463623047</v>
      </c>
      <c r="D22" s="209">
        <f>'Entree-Sortie'!M26</f>
        <v>18.839870452880859</v>
      </c>
      <c r="E22" s="212">
        <f>'Mesures file 1'!C26</f>
        <v>1.4571939706802368</v>
      </c>
      <c r="F22" s="212">
        <f>'Mesures file 1'!D26</f>
        <v>8.3498678207397461</v>
      </c>
      <c r="G22" s="212">
        <f>'Mesures file 1'!F26</f>
        <v>1.3626910448074341</v>
      </c>
      <c r="H22" s="208">
        <f>'Mesures file 1'!H26</f>
        <v>0</v>
      </c>
      <c r="I22" s="209">
        <f>'Mesures file 1'!J26</f>
        <v>0</v>
      </c>
      <c r="J22" s="212">
        <f>'Mesures file 2'!C26</f>
        <v>1.2628320455551147</v>
      </c>
      <c r="K22" s="212">
        <f>'Mesures file 2'!D26</f>
        <v>7.4697937965393066</v>
      </c>
      <c r="L22" s="212">
        <f>'Mesures file 2'!F26</f>
        <v>0</v>
      </c>
      <c r="M22" s="208">
        <f>'Mesures file 2'!H26</f>
        <v>0</v>
      </c>
      <c r="N22" s="209">
        <f>'Mesures file 2'!J26</f>
        <v>0</v>
      </c>
      <c r="O22" s="212">
        <f>Process!R25/24</f>
        <v>562.83333333333337</v>
      </c>
      <c r="P22" s="207">
        <f>'HeuresFonctionEQ-quo'!AZ23</f>
        <v>1414</v>
      </c>
      <c r="Q22" s="210">
        <f>Process!O25</f>
        <v>6488</v>
      </c>
    </row>
    <row r="23" spans="1:17" ht="14.25">
      <c r="A23" s="229">
        <f>Process!A26</f>
        <v>19</v>
      </c>
      <c r="B23" s="208">
        <f>Process!N26</f>
        <v>8124</v>
      </c>
      <c r="C23" s="212">
        <f>'Entree-Sortie'!L27</f>
        <v>8.3329906463623047</v>
      </c>
      <c r="D23" s="209">
        <f>'Entree-Sortie'!M27</f>
        <v>18.839870452880859</v>
      </c>
      <c r="E23" s="212">
        <f>'Mesures file 1'!C27</f>
        <v>1.4399230480194092</v>
      </c>
      <c r="F23" s="212">
        <f>'Mesures file 1'!D27</f>
        <v>8.3289737701416016</v>
      </c>
      <c r="G23" s="212">
        <f>'Mesures file 1'!F27</f>
        <v>1.3642339706420898</v>
      </c>
      <c r="H23" s="208">
        <f>'Mesures file 1'!H27</f>
        <v>0</v>
      </c>
      <c r="I23" s="209">
        <f>'Mesures file 1'!J27</f>
        <v>0</v>
      </c>
      <c r="J23" s="212">
        <f>'Mesures file 2'!C27</f>
        <v>1.2589490413665771</v>
      </c>
      <c r="K23" s="212">
        <f>'Mesures file 2'!D27</f>
        <v>7.4438090324401855</v>
      </c>
      <c r="L23" s="212">
        <f>'Mesures file 2'!F27</f>
        <v>0</v>
      </c>
      <c r="M23" s="208">
        <f>'Mesures file 2'!H27</f>
        <v>0</v>
      </c>
      <c r="N23" s="209">
        <f>'Mesures file 2'!J27</f>
        <v>0</v>
      </c>
      <c r="O23" s="212">
        <f>Process!R26/24</f>
        <v>582.54166666666663</v>
      </c>
      <c r="P23" s="207">
        <f>'HeuresFonctionEQ-quo'!AZ24</f>
        <v>1472</v>
      </c>
      <c r="Q23" s="210">
        <f>Process!O26</f>
        <v>7677</v>
      </c>
    </row>
    <row r="24" spans="1:17" ht="14.25">
      <c r="A24" s="229">
        <f>Process!A27</f>
        <v>20</v>
      </c>
      <c r="B24" s="208">
        <f>Process!N27</f>
        <v>6551</v>
      </c>
      <c r="C24" s="212">
        <f>'Entree-Sortie'!L28</f>
        <v>8.3329906463623047</v>
      </c>
      <c r="D24" s="209">
        <f>'Entree-Sortie'!M28</f>
        <v>18.839870452880859</v>
      </c>
      <c r="E24" s="212">
        <f>'Mesures file 1'!C28</f>
        <v>1.3711990118026733</v>
      </c>
      <c r="F24" s="212">
        <f>'Mesures file 1'!D28</f>
        <v>8.2982873916625977</v>
      </c>
      <c r="G24" s="212">
        <f>'Mesures file 1'!F28</f>
        <v>1.3769149780273438</v>
      </c>
      <c r="H24" s="208">
        <f>'Mesures file 1'!H28</f>
        <v>0</v>
      </c>
      <c r="I24" s="209">
        <f>'Mesures file 1'!J28</f>
        <v>0</v>
      </c>
      <c r="J24" s="212">
        <f>'Mesures file 2'!C28</f>
        <v>1.1937960386276245</v>
      </c>
      <c r="K24" s="212">
        <f>'Mesures file 2'!D28</f>
        <v>7.4185757637023926</v>
      </c>
      <c r="L24" s="212">
        <f>'Mesures file 2'!F28</f>
        <v>0</v>
      </c>
      <c r="M24" s="208">
        <f>'Mesures file 2'!H28</f>
        <v>0</v>
      </c>
      <c r="N24" s="209">
        <f>'Mesures file 2'!J28</f>
        <v>0</v>
      </c>
      <c r="O24" s="212">
        <f>Process!R27/24</f>
        <v>579.25</v>
      </c>
      <c r="P24" s="207">
        <f>'HeuresFonctionEQ-quo'!AZ25</f>
        <v>1542</v>
      </c>
      <c r="Q24" s="210">
        <f>Process!O27</f>
        <v>6366</v>
      </c>
    </row>
    <row r="25" spans="1:17" ht="14.25">
      <c r="A25" s="229">
        <f>Process!A28</f>
        <v>21</v>
      </c>
      <c r="B25" s="208">
        <f>Process!N28</f>
        <v>6270</v>
      </c>
      <c r="C25" s="212">
        <f>'Entree-Sortie'!L29</f>
        <v>8.3329906463623047</v>
      </c>
      <c r="D25" s="209">
        <f>'Entree-Sortie'!M29</f>
        <v>18.839870452880859</v>
      </c>
      <c r="E25" s="212">
        <f>'Mesures file 1'!C29</f>
        <v>1.3492900133132935</v>
      </c>
      <c r="F25" s="212">
        <f>'Mesures file 1'!D29</f>
        <v>8.3018808364868164</v>
      </c>
      <c r="G25" s="212">
        <f>'Mesures file 1'!F29</f>
        <v>1.3830749988555908</v>
      </c>
      <c r="H25" s="208">
        <f>'Mesures file 1'!H29</f>
        <v>0</v>
      </c>
      <c r="I25" s="209">
        <f>'Mesures file 1'!J29</f>
        <v>0</v>
      </c>
      <c r="J25" s="212">
        <f>'Mesures file 2'!C29</f>
        <v>1.1832690238952637</v>
      </c>
      <c r="K25" s="212">
        <f>'Mesures file 2'!D29</f>
        <v>7.4243612289428711</v>
      </c>
      <c r="L25" s="212">
        <f>'Mesures file 2'!F29</f>
        <v>0</v>
      </c>
      <c r="M25" s="208">
        <f>'Mesures file 2'!H29</f>
        <v>0</v>
      </c>
      <c r="N25" s="209">
        <f>'Mesures file 2'!J29</f>
        <v>0</v>
      </c>
      <c r="O25" s="212">
        <f>Process!R28/24</f>
        <v>570.04166666666663</v>
      </c>
      <c r="P25" s="207">
        <f>'HeuresFonctionEQ-quo'!AZ26</f>
        <v>1525</v>
      </c>
      <c r="Q25" s="210">
        <f>Process!O28</f>
        <v>6032</v>
      </c>
    </row>
    <row r="26" spans="1:17" ht="14.25">
      <c r="A26" s="229">
        <f>Process!A29</f>
        <v>22</v>
      </c>
      <c r="B26" s="208">
        <f>Process!N29</f>
        <v>6088</v>
      </c>
      <c r="C26" s="212">
        <f>'Entree-Sortie'!L30</f>
        <v>8.3329906463623047</v>
      </c>
      <c r="D26" s="209">
        <f>'Entree-Sortie'!M30</f>
        <v>18.839870452880859</v>
      </c>
      <c r="E26" s="212">
        <f>'Mesures file 1'!C30</f>
        <v>1.3553110361099243</v>
      </c>
      <c r="F26" s="212">
        <f>'Mesures file 1'!D30</f>
        <v>8.3145055770874023</v>
      </c>
      <c r="G26" s="212">
        <f>'Mesures file 1'!F30</f>
        <v>1.3852729797363281</v>
      </c>
      <c r="H26" s="208">
        <f>'Mesures file 1'!H30</f>
        <v>0</v>
      </c>
      <c r="I26" s="209">
        <f>'Mesures file 1'!J30</f>
        <v>0</v>
      </c>
      <c r="J26" s="212">
        <f>'Mesures file 2'!C30</f>
        <v>1.1658159494400024</v>
      </c>
      <c r="K26" s="212">
        <f>'Mesures file 2'!D30</f>
        <v>7.4373760223388672</v>
      </c>
      <c r="L26" s="212">
        <f>'Mesures file 2'!F30</f>
        <v>0</v>
      </c>
      <c r="M26" s="208">
        <f>'Mesures file 2'!H30</f>
        <v>0</v>
      </c>
      <c r="N26" s="209">
        <f>'Mesures file 2'!J30</f>
        <v>0</v>
      </c>
      <c r="O26" s="212">
        <f>Process!R29/24</f>
        <v>556.125</v>
      </c>
      <c r="P26" s="207">
        <f>'HeuresFonctionEQ-quo'!AZ27</f>
        <v>1433</v>
      </c>
      <c r="Q26" s="210">
        <f>Process!O29</f>
        <v>5799</v>
      </c>
    </row>
    <row r="27" spans="1:17" ht="14.25">
      <c r="A27" s="229">
        <f>Process!A30</f>
        <v>23</v>
      </c>
      <c r="B27" s="208">
        <f>Process!N30</f>
        <v>6442</v>
      </c>
      <c r="C27" s="212">
        <f>'Entree-Sortie'!L31</f>
        <v>8.3329906463623047</v>
      </c>
      <c r="D27" s="209">
        <f>'Entree-Sortie'!M31</f>
        <v>18.839870452880859</v>
      </c>
      <c r="E27" s="212">
        <f>'Mesures file 1'!C31</f>
        <v>1.2625880241394043</v>
      </c>
      <c r="F27" s="212">
        <f>'Mesures file 1'!D31</f>
        <v>8.321136474609375</v>
      </c>
      <c r="G27" s="212">
        <f>'Mesures file 1'!F31</f>
        <v>1.3099240064620972</v>
      </c>
      <c r="H27" s="208">
        <f>'Mesures file 1'!H31</f>
        <v>0</v>
      </c>
      <c r="I27" s="209">
        <f>'Mesures file 1'!J31</f>
        <v>0</v>
      </c>
      <c r="J27" s="212">
        <f>'Mesures file 2'!C31</f>
        <v>1.1134599447250366</v>
      </c>
      <c r="K27" s="212">
        <f>'Mesures file 2'!D31</f>
        <v>7.4475078582763672</v>
      </c>
      <c r="L27" s="212">
        <f>'Mesures file 2'!F31</f>
        <v>0</v>
      </c>
      <c r="M27" s="208">
        <f>'Mesures file 2'!H31</f>
        <v>0</v>
      </c>
      <c r="N27" s="209">
        <f>'Mesures file 2'!J31</f>
        <v>0</v>
      </c>
      <c r="O27" s="212">
        <f>Process!R30/24</f>
        <v>578.08333333333337</v>
      </c>
      <c r="P27" s="207">
        <f>'HeuresFonctionEQ-quo'!AZ28</f>
        <v>1486</v>
      </c>
      <c r="Q27" s="210">
        <f>Process!O30</f>
        <v>6042</v>
      </c>
    </row>
    <row r="28" spans="1:17" ht="14.25">
      <c r="A28" s="229">
        <f>Process!A31</f>
        <v>24</v>
      </c>
      <c r="B28" s="208">
        <f>Process!N31</f>
        <v>6430</v>
      </c>
      <c r="C28" s="212">
        <f>'Entree-Sortie'!L32</f>
        <v>8.3329906463623047</v>
      </c>
      <c r="D28" s="209">
        <f>'Entree-Sortie'!M32</f>
        <v>18.839870452880859</v>
      </c>
      <c r="E28" s="212">
        <f>'Mesures file 1'!C32</f>
        <v>1.2615400552749634</v>
      </c>
      <c r="F28" s="212">
        <f>'Mesures file 1'!D32</f>
        <v>8.3299226760864258</v>
      </c>
      <c r="G28" s="212">
        <f>'Mesures file 1'!F32</f>
        <v>1.3412460088729858</v>
      </c>
      <c r="H28" s="208">
        <f>'Mesures file 1'!H32</f>
        <v>0</v>
      </c>
      <c r="I28" s="209">
        <f>'Mesures file 1'!J32</f>
        <v>0</v>
      </c>
      <c r="J28" s="212">
        <f>'Mesures file 2'!C32</f>
        <v>1.152601957321167</v>
      </c>
      <c r="K28" s="212">
        <f>'Mesures file 2'!D32</f>
        <v>7.4543461799621582</v>
      </c>
      <c r="L28" s="212">
        <f>'Mesures file 2'!F32</f>
        <v>0</v>
      </c>
      <c r="M28" s="208">
        <f>'Mesures file 2'!H32</f>
        <v>0</v>
      </c>
      <c r="N28" s="209">
        <f>'Mesures file 2'!J32</f>
        <v>0</v>
      </c>
      <c r="O28" s="212">
        <f>Process!R31/24</f>
        <v>574.16666666666663</v>
      </c>
      <c r="P28" s="207">
        <f>'HeuresFonctionEQ-quo'!AZ29</f>
        <v>1503</v>
      </c>
      <c r="Q28" s="210">
        <f>Process!O31</f>
        <v>5858</v>
      </c>
    </row>
    <row r="29" spans="1:17" ht="14.25">
      <c r="A29" s="229">
        <f>Process!A32</f>
        <v>25</v>
      </c>
      <c r="B29" s="208">
        <f>Process!N32</f>
        <v>6141</v>
      </c>
      <c r="C29" s="212">
        <f>'Entree-Sortie'!L33</f>
        <v>8.3329906463623047</v>
      </c>
      <c r="D29" s="209">
        <f>'Entree-Sortie'!M33</f>
        <v>18.839870452880859</v>
      </c>
      <c r="E29" s="212">
        <f>'Mesures file 1'!C33</f>
        <v>1.1739770174026489</v>
      </c>
      <c r="F29" s="212">
        <f>'Mesures file 1'!D33</f>
        <v>8.3365268707275391</v>
      </c>
      <c r="G29" s="212">
        <f>'Mesures file 1'!F33</f>
        <v>1.2668490409851074</v>
      </c>
      <c r="H29" s="208">
        <f>'Mesures file 1'!H33</f>
        <v>0</v>
      </c>
      <c r="I29" s="209">
        <f>'Mesures file 1'!J33</f>
        <v>0</v>
      </c>
      <c r="J29" s="212">
        <f>'Mesures file 2'!C33</f>
        <v>1.1243189573287964</v>
      </c>
      <c r="K29" s="212">
        <f>'Mesures file 2'!D33</f>
        <v>7.4590020179748535</v>
      </c>
      <c r="L29" s="212">
        <f>'Mesures file 2'!F33</f>
        <v>0</v>
      </c>
      <c r="M29" s="208">
        <f>'Mesures file 2'!H33</f>
        <v>0</v>
      </c>
      <c r="N29" s="209">
        <f>'Mesures file 2'!J33</f>
        <v>0</v>
      </c>
      <c r="O29" s="212">
        <f>Process!R32/24</f>
        <v>622.625</v>
      </c>
      <c r="P29" s="207">
        <f>'HeuresFonctionEQ-quo'!AZ30</f>
        <v>1605</v>
      </c>
      <c r="Q29" s="210">
        <f>Process!O32</f>
        <v>5717</v>
      </c>
    </row>
    <row r="30" spans="1:17" ht="14.25">
      <c r="A30" s="229">
        <f>Process!A33</f>
        <v>26</v>
      </c>
      <c r="B30" s="208">
        <f>Process!N33</f>
        <v>5529</v>
      </c>
      <c r="C30" s="212">
        <f>'Entree-Sortie'!L34</f>
        <v>8.3329906463623047</v>
      </c>
      <c r="D30" s="209">
        <f>'Entree-Sortie'!M34</f>
        <v>18.839870452880859</v>
      </c>
      <c r="E30" s="212">
        <f>'Mesures file 1'!C34</f>
        <v>1.1648620367050171</v>
      </c>
      <c r="F30" s="212">
        <f>'Mesures file 1'!D34</f>
        <v>8.3412408828735352</v>
      </c>
      <c r="G30" s="212">
        <f>'Mesures file 1'!F34</f>
        <v>1.2743200063705444</v>
      </c>
      <c r="H30" s="208">
        <f>'Mesures file 1'!H34</f>
        <v>0</v>
      </c>
      <c r="I30" s="209">
        <f>'Mesures file 1'!J34</f>
        <v>0</v>
      </c>
      <c r="J30" s="212">
        <f>'Mesures file 2'!C34</f>
        <v>1.1461490392684937</v>
      </c>
      <c r="K30" s="212">
        <f>'Mesures file 2'!D34</f>
        <v>7.4612941741943359</v>
      </c>
      <c r="L30" s="212">
        <f>'Mesures file 2'!F34</f>
        <v>0</v>
      </c>
      <c r="M30" s="208">
        <f>'Mesures file 2'!H34</f>
        <v>0</v>
      </c>
      <c r="N30" s="209">
        <f>'Mesures file 2'!J34</f>
        <v>0</v>
      </c>
      <c r="O30" s="212">
        <f>Process!R33/24</f>
        <v>624.375</v>
      </c>
      <c r="P30" s="207">
        <f>'HeuresFonctionEQ-quo'!AZ31</f>
        <v>1588</v>
      </c>
      <c r="Q30" s="210">
        <f>Process!O33</f>
        <v>5044</v>
      </c>
    </row>
    <row r="31" spans="1:17" ht="14.25">
      <c r="A31" s="229">
        <f>Process!A34</f>
        <v>27</v>
      </c>
      <c r="B31" s="208">
        <f>Process!N34</f>
        <v>5237</v>
      </c>
      <c r="C31" s="212">
        <f>'Entree-Sortie'!L35</f>
        <v>8.3329906463623047</v>
      </c>
      <c r="D31" s="209">
        <f>'Entree-Sortie'!M35</f>
        <v>18.839870452880859</v>
      </c>
      <c r="E31" s="212">
        <f>'Mesures file 1'!C35</f>
        <v>1.1642869710922241</v>
      </c>
      <c r="F31" s="212">
        <f>'Mesures file 1'!D35</f>
        <v>8.3442983627319336</v>
      </c>
      <c r="G31" s="212">
        <f>'Mesures file 1'!F35</f>
        <v>1.2487599849700928</v>
      </c>
      <c r="H31" s="208">
        <f>'Mesures file 1'!H35</f>
        <v>0</v>
      </c>
      <c r="I31" s="209">
        <f>'Mesures file 1'!J35</f>
        <v>0</v>
      </c>
      <c r="J31" s="212">
        <f>'Mesures file 2'!C35</f>
        <v>1.1420140266418457</v>
      </c>
      <c r="K31" s="212">
        <f>'Mesures file 2'!D35</f>
        <v>7.4635109901428223</v>
      </c>
      <c r="L31" s="212">
        <f>'Mesures file 2'!F35</f>
        <v>0</v>
      </c>
      <c r="M31" s="208">
        <f>'Mesures file 2'!H35</f>
        <v>0</v>
      </c>
      <c r="N31" s="209">
        <f>'Mesures file 2'!J35</f>
        <v>0</v>
      </c>
      <c r="O31" s="212">
        <f>Process!R34/24</f>
        <v>610.20833333333337</v>
      </c>
      <c r="P31" s="207">
        <f>'HeuresFonctionEQ-quo'!AZ32</f>
        <v>1557</v>
      </c>
      <c r="Q31" s="210">
        <f>Process!O34</f>
        <v>4937</v>
      </c>
    </row>
    <row r="32" spans="1:17" ht="14.25">
      <c r="A32" s="229">
        <f>Process!A35</f>
        <v>28</v>
      </c>
      <c r="B32" s="208">
        <f>Process!N35</f>
        <v>6639</v>
      </c>
      <c r="C32" s="212">
        <f>'Entree-Sortie'!L36</f>
        <v>8.3329906463623047</v>
      </c>
      <c r="D32" s="209">
        <f>'Entree-Sortie'!M36</f>
        <v>18.839870452880859</v>
      </c>
      <c r="E32" s="212">
        <f>'Mesures file 1'!C36</f>
        <v>1.1039990186691284</v>
      </c>
      <c r="F32" s="212">
        <f>'Mesures file 1'!D36</f>
        <v>8.3547611236572266</v>
      </c>
      <c r="G32" s="212">
        <f>'Mesures file 1'!F36</f>
        <v>1.2234259843826294</v>
      </c>
      <c r="H32" s="208">
        <f>'Mesures file 1'!H36</f>
        <v>0</v>
      </c>
      <c r="I32" s="209">
        <f>'Mesures file 1'!J36</f>
        <v>0</v>
      </c>
      <c r="J32" s="212">
        <f>'Mesures file 2'!C36</f>
        <v>1.0466300249099731</v>
      </c>
      <c r="K32" s="212">
        <f>'Mesures file 2'!D36</f>
        <v>7.4711542129516602</v>
      </c>
      <c r="L32" s="212">
        <f>'Mesures file 2'!F36</f>
        <v>0</v>
      </c>
      <c r="M32" s="208">
        <f>'Mesures file 2'!H36</f>
        <v>0</v>
      </c>
      <c r="N32" s="209">
        <f>'Mesures file 2'!J36</f>
        <v>0</v>
      </c>
      <c r="O32" s="212">
        <f>Process!R35/24</f>
        <v>630</v>
      </c>
      <c r="P32" s="207">
        <f>'HeuresFonctionEQ-quo'!AZ33</f>
        <v>1551</v>
      </c>
      <c r="Q32" s="210">
        <f>Process!O35</f>
        <v>6205</v>
      </c>
    </row>
    <row r="33" spans="1:17" ht="14.25">
      <c r="A33" s="229">
        <f>Process!A36</f>
        <v>29</v>
      </c>
      <c r="B33" s="208">
        <f>Process!N36</f>
        <v>6677</v>
      </c>
      <c r="C33" s="212">
        <f>'Entree-Sortie'!L37</f>
        <v>8.3329906463623047</v>
      </c>
      <c r="D33" s="209">
        <f>'Entree-Sortie'!M37</f>
        <v>18.839870452880859</v>
      </c>
      <c r="E33" s="212">
        <f>'Mesures file 1'!C37</f>
        <v>1.0902730226516724</v>
      </c>
      <c r="F33" s="212">
        <f>'Mesures file 1'!D37</f>
        <v>8.3554630279541016</v>
      </c>
      <c r="G33" s="212">
        <f>'Mesures file 1'!F37</f>
        <v>1.1990900039672852</v>
      </c>
      <c r="H33" s="208">
        <f>'Mesures file 1'!H37</f>
        <v>0</v>
      </c>
      <c r="I33" s="209">
        <f>'Mesures file 1'!J37</f>
        <v>0</v>
      </c>
      <c r="J33" s="212">
        <f>'Mesures file 2'!C37</f>
        <v>1.0739480257034302</v>
      </c>
      <c r="K33" s="212">
        <f>'Mesures file 2'!D37</f>
        <v>7.4689779281616211</v>
      </c>
      <c r="L33" s="212">
        <f>'Mesures file 2'!F37</f>
        <v>0</v>
      </c>
      <c r="M33" s="208">
        <f>'Mesures file 2'!H37</f>
        <v>0</v>
      </c>
      <c r="N33" s="209">
        <f>'Mesures file 2'!J37</f>
        <v>0</v>
      </c>
      <c r="O33" s="212">
        <f>Process!R36/24</f>
        <v>611.375</v>
      </c>
      <c r="P33" s="207">
        <f>'HeuresFonctionEQ-quo'!AZ34</f>
        <v>1601</v>
      </c>
      <c r="Q33" s="210">
        <f>Process!O36</f>
        <v>6280</v>
      </c>
    </row>
    <row r="34" spans="1:17" ht="14.25">
      <c r="A34" s="229">
        <f>Process!A37</f>
        <v>30</v>
      </c>
      <c r="B34" s="208">
        <f>Process!N37</f>
        <v>8107</v>
      </c>
      <c r="C34" s="212">
        <f>'Entree-Sortie'!L38</f>
        <v>8.3329906463623047</v>
      </c>
      <c r="D34" s="209">
        <f>'Entree-Sortie'!M38</f>
        <v>18.839870452880859</v>
      </c>
      <c r="E34" s="212">
        <f>'Mesures file 1'!C38</f>
        <v>0.64978611469268799</v>
      </c>
      <c r="F34" s="212">
        <f>'Mesures file 1'!D38</f>
        <v>8.335322380065918</v>
      </c>
      <c r="G34" s="212">
        <f>'Mesures file 1'!F38</f>
        <v>0.71959751844406128</v>
      </c>
      <c r="H34" s="208">
        <f>'Mesures file 1'!H38</f>
        <v>0</v>
      </c>
      <c r="I34" s="209">
        <f>'Mesures file 1'!J38</f>
        <v>0</v>
      </c>
      <c r="J34" s="212">
        <f>'Mesures file 2'!C38</f>
        <v>0.60429900884628296</v>
      </c>
      <c r="K34" s="212">
        <f>'Mesures file 2'!D38</f>
        <v>7.4567670822143555</v>
      </c>
      <c r="L34" s="212">
        <f>'Mesures file 2'!F38</f>
        <v>0</v>
      </c>
      <c r="M34" s="208">
        <f>'Mesures file 2'!H38</f>
        <v>0</v>
      </c>
      <c r="N34" s="209">
        <f>'Mesures file 2'!J38</f>
        <v>0</v>
      </c>
      <c r="O34" s="212">
        <f>Process!R37/24</f>
        <v>641.375</v>
      </c>
      <c r="P34" s="207" t="str">
        <f>'HeuresFonctionEQ-quo'!AZ35</f>
        <v>-</v>
      </c>
      <c r="Q34" s="210">
        <f>Process!O37</f>
        <v>7525</v>
      </c>
    </row>
    <row r="35" spans="1:17" ht="14.25">
      <c r="A35" s="229">
        <f>Process!A38</f>
        <v>31</v>
      </c>
      <c r="B35" s="208" t="str">
        <f>Process!N38</f>
        <v/>
      </c>
      <c r="C35" s="212" t="str">
        <f>'Entree-Sortie'!L39</f>
        <v/>
      </c>
      <c r="D35" s="209" t="str">
        <f>'Entree-Sortie'!M39</f>
        <v/>
      </c>
      <c r="E35" s="212" t="str">
        <f>'Mesures file 1'!C39</f>
        <v/>
      </c>
      <c r="F35" s="212" t="str">
        <f>'Mesures file 1'!D39</f>
        <v/>
      </c>
      <c r="G35" s="212" t="str">
        <f>'Mesures file 1'!F39</f>
        <v/>
      </c>
      <c r="H35" s="208">
        <f>'Mesures file 1'!H39</f>
        <v>0</v>
      </c>
      <c r="I35" s="209">
        <f>'Mesures file 1'!J39</f>
        <v>0</v>
      </c>
      <c r="J35" s="212" t="str">
        <f>'Mesures file 2'!C39</f>
        <v/>
      </c>
      <c r="K35" s="212" t="str">
        <f>'Mesures file 2'!D39</f>
        <v/>
      </c>
      <c r="L35" s="212" t="str">
        <f>'Mesures file 2'!F39</f>
        <v/>
      </c>
      <c r="M35" s="208">
        <f>'Mesures file 2'!H39</f>
        <v>0</v>
      </c>
      <c r="N35" s="209">
        <f>'Mesures file 2'!J39</f>
        <v>0</v>
      </c>
      <c r="O35" s="212" t="e">
        <f>Process!R38/24</f>
        <v>#VALUE!</v>
      </c>
      <c r="P35" s="207" t="str">
        <f>'HeuresFonctionEQ-quo'!AZ36</f>
        <v>-</v>
      </c>
      <c r="Q35" s="210" t="str">
        <f>Process!O38</f>
        <v/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2020-08-25T14:23:09Z</dcterms:modified>
</cp:coreProperties>
</file>