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  <Override PartName="/xl/activeX/activeX4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6.bin" ContentType="application/vnd.ms-office.activeX"/>
  <Override PartName="/xl/activeX/activeX5.bin" ContentType="application/vnd.ms-office.activeX"/>
  <Override PartName="/xl/activeX/activeX4.bin" ContentType="application/vnd.ms-office.activeX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Events/2020/"/>
    </mc:Choice>
  </mc:AlternateContent>
  <xr:revisionPtr revIDLastSave="8" documentId="8_{FBC5569D-23D9-4281-A53D-E820F549043E}" xr6:coauthVersionLast="45" xr6:coauthVersionMax="45" xr10:uidLastSave="{52C8CC02-F413-4D22-84B5-89945AD35D4B}"/>
  <bookViews>
    <workbookView xWindow="-120" yWindow="-120" windowWidth="24240" windowHeight="13140" firstSheet="1" activeTab="1" xr2:uid="{3CB22AA8-956F-45C6-AB06-B87EDCA64ADF}"/>
  </bookViews>
  <sheets>
    <sheet name="QuickBooks Desktop Export Tips" sheetId="2" r:id="rId1"/>
    <sheet name="APSEC US SF 2020 Detailed P&amp;L" sheetId="3" r:id="rId2"/>
    <sheet name="APSEC US SF 2020 Def Rev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2">'APSEC US SF 2020 Detailed P&amp;L'!$A:$G,'APSEC US SF 2020 Detailed P&amp;L'!$1:$1</definedName>
    <definedName name="QB_COLUMN_1" localSheetId="2" hidden="1">'APSEC US SF 2020 Detailed P&amp;L'!$H$1</definedName>
    <definedName name="QB_COLUMN_126" localSheetId="2" hidden="1">'APSEC US SF 2020 Detailed P&amp;L'!$L$1</definedName>
    <definedName name="QB_COLUMN_17" localSheetId="2" hidden="1">'APSEC US SF 2020 Detailed P&amp;L'!$O$1</definedName>
    <definedName name="QB_COLUMN_19" localSheetId="2" hidden="1">'APSEC US SF 2020 Detailed P&amp;L'!$P$1</definedName>
    <definedName name="QB_COLUMN_20" localSheetId="2" hidden="1">'APSEC US SF 2020 Detailed P&amp;L'!$Q$1</definedName>
    <definedName name="QB_COLUMN_28" localSheetId="2" hidden="1">'APSEC US SF 2020 Detailed P&amp;L'!$R$1</definedName>
    <definedName name="QB_COLUMN_29" localSheetId="2" hidden="1">'APSEC US SF 2020 Detailed P&amp;L'!$S$1</definedName>
    <definedName name="QB_COLUMN_3" localSheetId="2" hidden="1">'APSEC US SF 2020 Detailed P&amp;L'!$I$1</definedName>
    <definedName name="QB_COLUMN_31" localSheetId="2" hidden="1">'APSEC US SF 2020 Detailed P&amp;L'!$T$1</definedName>
    <definedName name="QB_COLUMN_4" localSheetId="2" hidden="1">'APSEC US SF 2020 Detailed P&amp;L'!$J$1</definedName>
    <definedName name="QB_COLUMN_5" localSheetId="2" hidden="1">'APSEC US SF 2020 Detailed P&amp;L'!$K$1</definedName>
    <definedName name="QB_COLUMN_7" localSheetId="2" hidden="1">'APSEC US SF 2020 Detailed P&amp;L'!$M$1</definedName>
    <definedName name="QB_COLUMN_8" localSheetId="2" hidden="1">'APSEC US SF 2020 Detailed P&amp;L'!$N$1</definedName>
    <definedName name="QB_DATA_0" localSheetId="2" hidden="1">'APSEC US SF 2020 Detailed P&amp;L'!$6:$6,'APSEC US SF 2020 Detailed P&amp;L'!$9:$9,'APSEC US SF 2020 Detailed P&amp;L'!$12:$12,'APSEC US SF 2020 Detailed P&amp;L'!$21:$21,'APSEC US SF 2020 Detailed P&amp;L'!$22:$22,'APSEC US SF 2020 Detailed P&amp;L'!$23:$23,'APSEC US SF 2020 Detailed P&amp;L'!$24:$24,'APSEC US SF 2020 Detailed P&amp;L'!$29:$29,'APSEC US SF 2020 Detailed P&amp;L'!$30:$30,'APSEC US SF 2020 Detailed P&amp;L'!$31:$31,'APSEC US SF 2020 Detailed P&amp;L'!$32:$32,'APSEC US SF 2020 Detailed P&amp;L'!$33:$33</definedName>
    <definedName name="QB_FORMULA_0" localSheetId="2" hidden="1">'APSEC US SF 2020 Detailed P&amp;L'!$R$7,'APSEC US SF 2020 Detailed P&amp;L'!$S$7,'APSEC US SF 2020 Detailed P&amp;L'!$T$7,'APSEC US SF 2020 Detailed P&amp;L'!$R$10,'APSEC US SF 2020 Detailed P&amp;L'!$S$10,'APSEC US SF 2020 Detailed P&amp;L'!$T$10,'APSEC US SF 2020 Detailed P&amp;L'!$R$13,'APSEC US SF 2020 Detailed P&amp;L'!$S$13,'APSEC US SF 2020 Detailed P&amp;L'!$T$13,'APSEC US SF 2020 Detailed P&amp;L'!$R$14,'APSEC US SF 2020 Detailed P&amp;L'!$S$14,'APSEC US SF 2020 Detailed P&amp;L'!$T$14,'APSEC US SF 2020 Detailed P&amp;L'!$R$15,'APSEC US SF 2020 Detailed P&amp;L'!$S$15,'APSEC US SF 2020 Detailed P&amp;L'!$T$15,'APSEC US SF 2020 Detailed P&amp;L'!$R$16</definedName>
    <definedName name="QB_FORMULA_1" localSheetId="2" hidden="1">'APSEC US SF 2020 Detailed P&amp;L'!$S$16,'APSEC US SF 2020 Detailed P&amp;L'!$T$16,'APSEC US SF 2020 Detailed P&amp;L'!$R$25,'APSEC US SF 2020 Detailed P&amp;L'!$S$25,'APSEC US SF 2020 Detailed P&amp;L'!$T$25,'APSEC US SF 2020 Detailed P&amp;L'!$R$26,'APSEC US SF 2020 Detailed P&amp;L'!$S$26,'APSEC US SF 2020 Detailed P&amp;L'!$T$26,'APSEC US SF 2020 Detailed P&amp;L'!$R$27,'APSEC US SF 2020 Detailed P&amp;L'!$S$27,'APSEC US SF 2020 Detailed P&amp;L'!$T$27,'APSEC US SF 2020 Detailed P&amp;L'!$R$34,'APSEC US SF 2020 Detailed P&amp;L'!$S$34,'APSEC US SF 2020 Detailed P&amp;L'!$T$34,'APSEC US SF 2020 Detailed P&amp;L'!$R$35,'APSEC US SF 2020 Detailed P&amp;L'!$S$35</definedName>
    <definedName name="QB_FORMULA_2" localSheetId="2" hidden="1">'APSEC US SF 2020 Detailed P&amp;L'!$T$35,'APSEC US SF 2020 Detailed P&amp;L'!$R$36,'APSEC US SF 2020 Detailed P&amp;L'!$S$36,'APSEC US SF 2020 Detailed P&amp;L'!$T$36,'APSEC US SF 2020 Detailed P&amp;L'!$R$37,'APSEC US SF 2020 Detailed P&amp;L'!$S$37,'APSEC US SF 2020 Detailed P&amp;L'!$T$37</definedName>
    <definedName name="QB_ROW_1092040" localSheetId="2" hidden="1">'APSEC US SF 2020 Detailed P&amp;L'!$E$4</definedName>
    <definedName name="QB_ROW_1092340" localSheetId="2" hidden="1">'APSEC US SF 2020 Detailed P&amp;L'!$E$14</definedName>
    <definedName name="QB_ROW_1093050" localSheetId="2" hidden="1">'APSEC US SF 2020 Detailed P&amp;L'!$F$11</definedName>
    <definedName name="QB_ROW_1093350" localSheetId="2" hidden="1">'APSEC US SF 2020 Detailed P&amp;L'!$F$13</definedName>
    <definedName name="QB_ROW_1095050" localSheetId="2" hidden="1">'APSEC US SF 2020 Detailed P&amp;L'!$F$8</definedName>
    <definedName name="QB_ROW_1095350" localSheetId="2" hidden="1">'APSEC US SF 2020 Detailed P&amp;L'!$F$10</definedName>
    <definedName name="QB_ROW_1107040" localSheetId="2" hidden="1">'APSEC US SF 2020 Detailed P&amp;L'!$E$18</definedName>
    <definedName name="QB_ROW_1107340" localSheetId="2" hidden="1">'APSEC US SF 2020 Detailed P&amp;L'!$E$27</definedName>
    <definedName name="QB_ROW_1226050" localSheetId="2" hidden="1">'APSEC US SF 2020 Detailed P&amp;L'!$F$5</definedName>
    <definedName name="QB_ROW_1226350" localSheetId="2" hidden="1">'APSEC US SF 2020 Detailed P&amp;L'!$F$7</definedName>
    <definedName name="QB_ROW_18301" localSheetId="2" hidden="1">'APSEC US SF 2020 Detailed P&amp;L'!$A$37</definedName>
    <definedName name="QB_ROW_19011" localSheetId="2" hidden="1">'APSEC US SF 2020 Detailed P&amp;L'!$B$2</definedName>
    <definedName name="QB_ROW_19311" localSheetId="2" hidden="1">'APSEC US SF 2020 Detailed P&amp;L'!$B$36</definedName>
    <definedName name="QB_ROW_20031" localSheetId="2" hidden="1">'APSEC US SF 2020 Detailed P&amp;L'!$D$3</definedName>
    <definedName name="QB_ROW_20331" localSheetId="2" hidden="1">'APSEC US SF 2020 Detailed P&amp;L'!$D$15</definedName>
    <definedName name="QB_ROW_21031" localSheetId="2" hidden="1">'APSEC US SF 2020 Detailed P&amp;L'!$D$17</definedName>
    <definedName name="QB_ROW_21331" localSheetId="2" hidden="1">'APSEC US SF 2020 Detailed P&amp;L'!$D$35</definedName>
    <definedName name="QB_ROW_30050" localSheetId="2" hidden="1">'APSEC US SF 2020 Detailed P&amp;L'!$F$19</definedName>
    <definedName name="QB_ROW_30350" localSheetId="2" hidden="1">'APSEC US SF 2020 Detailed P&amp;L'!$F$26</definedName>
    <definedName name="QB_ROW_69040" localSheetId="2" hidden="1">'APSEC US SF 2020 Detailed P&amp;L'!$E$28</definedName>
    <definedName name="QB_ROW_69340" localSheetId="2" hidden="1">'APSEC US SF 2020 Detailed P&amp;L'!$E$34</definedName>
    <definedName name="QB_ROW_783060" localSheetId="2" hidden="1">'APSEC US SF 2020 Detailed P&amp;L'!$G$20</definedName>
    <definedName name="QB_ROW_783360" localSheetId="2" hidden="1">'APSEC US SF 2020 Detailed P&amp;L'!$G$25</definedName>
    <definedName name="QB_ROW_86321" localSheetId="2" hidden="1">'APSEC US SF 2020 Detailed P&amp;L'!$C$16</definedName>
    <definedName name="QBCANSUPPORTUPDATE" localSheetId="2">TRUE</definedName>
    <definedName name="QBCOMPANYFILENAME" localSheetId="2">"R:\Qbooksw\OWASP\OWASP.QBW"</definedName>
    <definedName name="QBENDDATE" localSheetId="2">20201031</definedName>
    <definedName name="QBHEADERSONSCREEN" localSheetId="2">FALSE</definedName>
    <definedName name="QBMETADATASIZE" localSheetId="2">7582</definedName>
    <definedName name="QBPRESERVECOLOR" localSheetId="2">TRUE</definedName>
    <definedName name="QBPRESERVEFONT" localSheetId="2">TRUE</definedName>
    <definedName name="QBPRESERVEROWHEIGHT" localSheetId="2">TRUE</definedName>
    <definedName name="QBPRESERVESPACE" localSheetId="2">FALSE</definedName>
    <definedName name="QBREPORTCOLAXIS" localSheetId="2">0</definedName>
    <definedName name="QBREPORTCOMPANYID" localSheetId="2">"8a396b84ab5c4c1e856f2a0e3bf98276"</definedName>
    <definedName name="QBREPORTCOMPARECOL_ANNUALBUDGET" localSheetId="2">FALSE</definedName>
    <definedName name="QBREPORTCOMPARECOL_AVGCOGS" localSheetId="2">FALSE</definedName>
    <definedName name="QBREPORTCOMPARECOL_AVGPRICE" localSheetId="2">FALSE</definedName>
    <definedName name="QBREPORTCOMPARECOL_BUDDIFF" localSheetId="2">FALSE</definedName>
    <definedName name="QBREPORTCOMPARECOL_BUDGET" localSheetId="2">FALSE</definedName>
    <definedName name="QBREPORTCOMPARECOL_BUDPCT" localSheetId="2">FALSE</definedName>
    <definedName name="QBREPORTCOMPARECOL_COGS" localSheetId="2">FALSE</definedName>
    <definedName name="QBREPORTCOMPARECOL_EXCLUDEAMOUNT" localSheetId="2">FALSE</definedName>
    <definedName name="QBREPORTCOMPARECOL_EXCLUDECURPERIOD" localSheetId="2">FALSE</definedName>
    <definedName name="QBREPORTCOMPARECOL_FORECAST" localSheetId="2">FALSE</definedName>
    <definedName name="QBREPORTCOMPARECOL_GROSSMARGIN" localSheetId="2">FALSE</definedName>
    <definedName name="QBREPORTCOMPARECOL_GROSSMARGINPCT" localSheetId="2">FALSE</definedName>
    <definedName name="QBREPORTCOMPARECOL_HOURS" localSheetId="2">FALSE</definedName>
    <definedName name="QBREPORTCOMPARECOL_PCTCOL" localSheetId="2">FALSE</definedName>
    <definedName name="QBREPORTCOMPARECOL_PCTEXPENSE" localSheetId="2">FALSE</definedName>
    <definedName name="QBREPORTCOMPARECOL_PCTINCOME" localSheetId="2">FALSE</definedName>
    <definedName name="QBREPORTCOMPARECOL_PCTOFSALES" localSheetId="2">FALSE</definedName>
    <definedName name="QBREPORTCOMPARECOL_PCTROW" localSheetId="2">FALSE</definedName>
    <definedName name="QBREPORTCOMPARECOL_PPDIFF" localSheetId="2">FALSE</definedName>
    <definedName name="QBREPORTCOMPARECOL_PPPCT" localSheetId="2">FALSE</definedName>
    <definedName name="QBREPORTCOMPARECOL_PREVPERIOD" localSheetId="2">FALSE</definedName>
    <definedName name="QBREPORTCOMPARECOL_PREVYEAR" localSheetId="2">FALSE</definedName>
    <definedName name="QBREPORTCOMPARECOL_PYDIFF" localSheetId="2">FALSE</definedName>
    <definedName name="QBREPORTCOMPARECOL_PYPCT" localSheetId="2">FALSE</definedName>
    <definedName name="QBREPORTCOMPARECOL_QTY" localSheetId="2">FALSE</definedName>
    <definedName name="QBREPORTCOMPARECOL_RATE" localSheetId="2">FALSE</definedName>
    <definedName name="QBREPORTCOMPARECOL_TRIPBILLEDMILES" localSheetId="2">FALSE</definedName>
    <definedName name="QBREPORTCOMPARECOL_TRIPBILLINGAMOUNT" localSheetId="2">FALSE</definedName>
    <definedName name="QBREPORTCOMPARECOL_TRIPMILES" localSheetId="2">FALSE</definedName>
    <definedName name="QBREPORTCOMPARECOL_TRIPNOTBILLABLEMILES" localSheetId="2">FALSE</definedName>
    <definedName name="QBREPORTCOMPARECOL_TRIPTAXDEDUCTIBLEAMOUNT" localSheetId="2">FALSE</definedName>
    <definedName name="QBREPORTCOMPARECOL_TRIPUNBILLEDMILES" localSheetId="2">FALSE</definedName>
    <definedName name="QBREPORTCOMPARECOL_YTD" localSheetId="2">FALSE</definedName>
    <definedName name="QBREPORTCOMPARECOL_YTDBUDGET" localSheetId="2">FALSE</definedName>
    <definedName name="QBREPORTCOMPARECOL_YTDPCT" localSheetId="2">FALSE</definedName>
    <definedName name="QBREPORTROWAXIS" localSheetId="2">11</definedName>
    <definedName name="QBREPORTSUBCOLAXIS" localSheetId="2">0</definedName>
    <definedName name="QBREPORTTYPE" localSheetId="2">4</definedName>
    <definedName name="QBROWHEADERS" localSheetId="2">7</definedName>
    <definedName name="QBSTARTDATE" localSheetId="2">20200101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K58" i="1"/>
  <c r="K59" i="1"/>
  <c r="K60" i="1" s="1"/>
  <c r="R7" i="3"/>
  <c r="S7" i="3"/>
  <c r="T7" i="3"/>
  <c r="T14" i="3" s="1"/>
  <c r="T15" i="3" s="1"/>
  <c r="T16" i="3" s="1"/>
  <c r="T36" i="3" s="1"/>
  <c r="T37" i="3" s="1"/>
  <c r="R10" i="3"/>
  <c r="R14" i="3" s="1"/>
  <c r="R15" i="3" s="1"/>
  <c r="R16" i="3" s="1"/>
  <c r="S10" i="3"/>
  <c r="T10" i="3"/>
  <c r="R13" i="3"/>
  <c r="S13" i="3"/>
  <c r="T13" i="3"/>
  <c r="S14" i="3"/>
  <c r="S15" i="3" s="1"/>
  <c r="S16" i="3" s="1"/>
  <c r="R25" i="3"/>
  <c r="R26" i="3" s="1"/>
  <c r="R27" i="3" s="1"/>
  <c r="R35" i="3" s="1"/>
  <c r="S25" i="3"/>
  <c r="T25" i="3"/>
  <c r="S26" i="3"/>
  <c r="S27" i="3" s="1"/>
  <c r="S35" i="3" s="1"/>
  <c r="T26" i="3"/>
  <c r="T27" i="3"/>
  <c r="T35" i="3" s="1"/>
  <c r="R34" i="3"/>
  <c r="S34" i="3"/>
  <c r="T34" i="3"/>
  <c r="R36" i="3" l="1"/>
  <c r="R37" i="3" s="1"/>
  <c r="S36" i="3"/>
  <c r="S37" i="3" s="1"/>
</calcChain>
</file>

<file path=xl/sharedStrings.xml><?xml version="1.0" encoding="utf-8"?>
<sst xmlns="http://schemas.openxmlformats.org/spreadsheetml/2006/main" count="365" uniqueCount="193">
  <si>
    <t>Type</t>
  </si>
  <si>
    <t>Date</t>
  </si>
  <si>
    <t>Num</t>
  </si>
  <si>
    <t>Adj</t>
  </si>
  <si>
    <t>Name</t>
  </si>
  <si>
    <t>Memo</t>
  </si>
  <si>
    <t>Class</t>
  </si>
  <si>
    <t>Clr</t>
  </si>
  <si>
    <t>Split</t>
  </si>
  <si>
    <t>Debit</t>
  </si>
  <si>
    <t>Credit</t>
  </si>
  <si>
    <t>Balance</t>
  </si>
  <si>
    <t>Ordinary Income/Expense</t>
  </si>
  <si>
    <t>Income</t>
  </si>
  <si>
    <t>Conference Income</t>
  </si>
  <si>
    <t>Corporate Sponsorship</t>
  </si>
  <si>
    <t>Total Corporate Sponsorship</t>
  </si>
  <si>
    <t>Sponsorships</t>
  </si>
  <si>
    <t>Total Sponsorships</t>
  </si>
  <si>
    <t>Conference-Registrations</t>
  </si>
  <si>
    <t>Total Conference-Registrations</t>
  </si>
  <si>
    <t>Total Conference Income</t>
  </si>
  <si>
    <t>Total Income</t>
  </si>
  <si>
    <t>Gross Profit</t>
  </si>
  <si>
    <t>Expense</t>
  </si>
  <si>
    <t>General &amp; Admin - Operations</t>
  </si>
  <si>
    <t>Bank Service Charges</t>
  </si>
  <si>
    <t>Bank Fees</t>
  </si>
  <si>
    <t>Total Bank Fees</t>
  </si>
  <si>
    <t>Total Bank Service Charges</t>
  </si>
  <si>
    <t>Total General &amp; Admin - Operations</t>
  </si>
  <si>
    <t>Conference Expenses</t>
  </si>
  <si>
    <t>Total Conference Expenses</t>
  </si>
  <si>
    <t>Total Expense</t>
  </si>
  <si>
    <t>Net Ordinary Income</t>
  </si>
  <si>
    <t>Net Income</t>
  </si>
  <si>
    <t>Bill</t>
  </si>
  <si>
    <t>General Journal</t>
  </si>
  <si>
    <t>Deposit</t>
  </si>
  <si>
    <t>OSD-3845</t>
  </si>
  <si>
    <t>APSEC US20</t>
  </si>
  <si>
    <t>2020-10-4</t>
  </si>
  <si>
    <t>20  (OSD-3862)</t>
  </si>
  <si>
    <t>21  (OSD-3863)</t>
  </si>
  <si>
    <t>10.20 PPD</t>
  </si>
  <si>
    <t>Detectify</t>
  </si>
  <si>
    <t>7A Security</t>
  </si>
  <si>
    <t>WE45 Solutions Ltd</t>
  </si>
  <si>
    <t>Refunding the unused portion of their Silver Corporate Sponsorship package</t>
  </si>
  <si>
    <t>Global AppSec 2020 - Virtual: Sponsorship Income</t>
  </si>
  <si>
    <t>Global AppSec 2020 - Virtual: Registration Income</t>
  </si>
  <si>
    <t>Stripe Transactions-Appsec Bank Fees</t>
  </si>
  <si>
    <t>Fees for AppSec US Registrations</t>
  </si>
  <si>
    <t>Stripe Transactions 9/28/2020-10/28/2020</t>
  </si>
  <si>
    <t>5 part training course delivered at OWASP Virtual Global AppSec</t>
  </si>
  <si>
    <t xml:space="preserve"> training at OWASP Virtual AppSec SF</t>
  </si>
  <si>
    <t>Training Fee for Kubernetes Security Masterclass at OWASP Virtual AppSec SF</t>
  </si>
  <si>
    <t>OSD-3437: Kim Balevre; Artwork for coin at OWASP San Francisco</t>
  </si>
  <si>
    <t>Ceavco; First deposit for AV</t>
  </si>
  <si>
    <t>AppSec Events:Global AppSec San Fran Oct 2020</t>
  </si>
  <si>
    <t>Accounts Payable</t>
  </si>
  <si>
    <t>AppSec US</t>
  </si>
  <si>
    <t>Citizens Checking 4011</t>
  </si>
  <si>
    <t>-SPLIT-</t>
  </si>
  <si>
    <t>TOTAL</t>
  </si>
  <si>
    <t>Total Deferred Revenue</t>
  </si>
  <si>
    <t>Total AppSec US</t>
  </si>
  <si>
    <t>Global AppSec 2020 - Virtual Income</t>
  </si>
  <si>
    <t>Accounts Receivable</t>
  </si>
  <si>
    <t>Deferred Revenue AppSec US San Fran 2020</t>
  </si>
  <si>
    <t>ROBLOX</t>
  </si>
  <si>
    <t>2645</t>
  </si>
  <si>
    <t>Invoice</t>
  </si>
  <si>
    <t>Traceable.ai</t>
  </si>
  <si>
    <t>2644</t>
  </si>
  <si>
    <t>Deferred Revenue AppSec US San Fran 2020 Registration</t>
  </si>
  <si>
    <t>Myles Wright-Walker</t>
  </si>
  <si>
    <t>2642</t>
  </si>
  <si>
    <t>Global Appsec Registration</t>
  </si>
  <si>
    <t>Digitial.ai</t>
  </si>
  <si>
    <t>2640</t>
  </si>
  <si>
    <t>Global AppSec registration</t>
  </si>
  <si>
    <t>Global Appsec registration payments</t>
  </si>
  <si>
    <t>Global AppSec San Francisco 2020 Ruby Sponsorship  SF20-2572, OSD-3392</t>
  </si>
  <si>
    <t>Whitehat</t>
  </si>
  <si>
    <t>2630</t>
  </si>
  <si>
    <t>Credit Memo</t>
  </si>
  <si>
    <t>AppSec US Registrations</t>
  </si>
  <si>
    <t>GitLab</t>
  </si>
  <si>
    <t>2629</t>
  </si>
  <si>
    <t>Perimeter 81</t>
  </si>
  <si>
    <t>2626</t>
  </si>
  <si>
    <t>Snyk Limited</t>
  </si>
  <si>
    <t>2623</t>
  </si>
  <si>
    <t>Synopsys</t>
  </si>
  <si>
    <t>2622</t>
  </si>
  <si>
    <t>Azertium Payment for Global Appsec US</t>
  </si>
  <si>
    <t>Global AppSec San Francisco 2020 Sapphire  SF20-2436, OSD-2821, Contract # 2436</t>
  </si>
  <si>
    <t>Security Compass</t>
  </si>
  <si>
    <t>2614</t>
  </si>
  <si>
    <t>Code Dx, Inc.</t>
  </si>
  <si>
    <t>2621</t>
  </si>
  <si>
    <t>Sponsorship - Premium Virtual 2020 Global Appsec US  -Price includes Corp Membership Benefit</t>
  </si>
  <si>
    <t>Checkmarx Inc. (use for US)</t>
  </si>
  <si>
    <t>2615</t>
  </si>
  <si>
    <t>Stripe Transactions-Appsec Registrations</t>
  </si>
  <si>
    <t>StackHawk</t>
  </si>
  <si>
    <t>2612</t>
  </si>
  <si>
    <t>Global AppSec San Francisco 2020 Ruby  SF20-2629, OSD-3584, Contract # 2629</t>
  </si>
  <si>
    <t>Virtru</t>
  </si>
  <si>
    <t>2609</t>
  </si>
  <si>
    <t>2020 Virtual AppSec Days - April Sponsorship  OSD-3682, VIR20-ZERO</t>
  </si>
  <si>
    <t>Zero North</t>
  </si>
  <si>
    <t>2566</t>
  </si>
  <si>
    <t>Global AppSec San Francisco 2020 Lunch Sponsor  SF20-2638, OSD-3618, Contract # 2638</t>
  </si>
  <si>
    <t>Segment</t>
  </si>
  <si>
    <t>2551</t>
  </si>
  <si>
    <t>2548</t>
  </si>
  <si>
    <t>2564</t>
  </si>
  <si>
    <t>Veracode, Inc.</t>
  </si>
  <si>
    <t>2546</t>
  </si>
  <si>
    <t>Global AppSec San Francisco 2020 Ruby  OSD-2820, SF20-2435, Contract # 2435    **Cancel per KS a...</t>
  </si>
  <si>
    <t>Security Journey, Inc.</t>
  </si>
  <si>
    <t>2540</t>
  </si>
  <si>
    <t>Adjusting Altitude Network's Inv 2259 to correct allocation for AppSec US 2020</t>
  </si>
  <si>
    <t>CorpSponAdj</t>
  </si>
  <si>
    <t>Funds Allocated</t>
  </si>
  <si>
    <t>WhiteSource Software</t>
  </si>
  <si>
    <t>2454</t>
  </si>
  <si>
    <t>Global AppSec San Francisco 2020 Sapphire sponsorship with 11 Full conference passes $9,845, 4 x...</t>
  </si>
  <si>
    <t>Salesforce.com, Inc.</t>
  </si>
  <si>
    <t>2522</t>
  </si>
  <si>
    <t>Global AppSec San Francisco 2020</t>
  </si>
  <si>
    <t>ExtraHops Network</t>
  </si>
  <si>
    <t>2515</t>
  </si>
  <si>
    <t>2513</t>
  </si>
  <si>
    <t>Global AppSec San Francisco Oct 19-23, 2020</t>
  </si>
  <si>
    <t>Lyft</t>
  </si>
  <si>
    <t>2487</t>
  </si>
  <si>
    <t>Rips Technologies GmbH</t>
  </si>
  <si>
    <t>2473</t>
  </si>
  <si>
    <t>Zero North's Silver Sponsorship Allocation to Global AppSec US 2020</t>
  </si>
  <si>
    <t>Tala Security, Inc.</t>
  </si>
  <si>
    <t>2467</t>
  </si>
  <si>
    <t>2475</t>
  </si>
  <si>
    <t>Global AppSec San Francisco</t>
  </si>
  <si>
    <t>Bug Crowd</t>
  </si>
  <si>
    <t>2452</t>
  </si>
  <si>
    <t>Secure Code Warrior's Gold Sponsorship Allocation to Global AppSec US 2020 (OSD-2988)</t>
  </si>
  <si>
    <t>Global AppSec San Francisco 2020 October 22-23, 2020</t>
  </si>
  <si>
    <t>Intertrust Technologies</t>
  </si>
  <si>
    <t>2443</t>
  </si>
  <si>
    <t>Sqreen</t>
  </si>
  <si>
    <t>2437</t>
  </si>
  <si>
    <t>*10k should be allocated to Global AppSec San Francisco 2020</t>
  </si>
  <si>
    <t>Qualys</t>
  </si>
  <si>
    <t>2424</t>
  </si>
  <si>
    <t>$10k should be allocated to Global AppSec San Francisco 2020</t>
  </si>
  <si>
    <t>NowSecure</t>
  </si>
  <si>
    <t>2410</t>
  </si>
  <si>
    <t>*10,000.00 to SanFran 2020</t>
  </si>
  <si>
    <t>2394</t>
  </si>
  <si>
    <t>Global AppSec San Francisco 2020 Sapphire Sponsorship  SF20-2452, OSD-2916, Contract # 2452</t>
  </si>
  <si>
    <t>Netsparker Ltd</t>
  </si>
  <si>
    <t>2388</t>
  </si>
  <si>
    <t>Global AppSec San Francisco 2020 Sapphire  SF20-2451, Contract # 2451, OSD-2915</t>
  </si>
  <si>
    <t>Acunetix</t>
  </si>
  <si>
    <t>2387</t>
  </si>
  <si>
    <t>Global AppSec San Francisco 2020 Ruby  OSD-2880, Contract # 2437, SF20-2437</t>
  </si>
  <si>
    <t>Sonatype</t>
  </si>
  <si>
    <t>2379</t>
  </si>
  <si>
    <t>Global AppSec San Francisco 2020 Sapphire Sponsorship  OSD-2847, SF20-2442, Contract # 2442</t>
  </si>
  <si>
    <t>Rapid 7</t>
  </si>
  <si>
    <t>2369</t>
  </si>
  <si>
    <t>Global AppSec San Franciso 2020 Ruby Sponsorship  OSD-2836, SF20-2439, Contract #2439</t>
  </si>
  <si>
    <t>Security Innovation</t>
  </si>
  <si>
    <t>2366</t>
  </si>
  <si>
    <t>Global AppSec San Francisco 2020 Ruby  OSD-2822, Contract # 2441, SF20-2441</t>
  </si>
  <si>
    <t>Salt Security</t>
  </si>
  <si>
    <t>2446</t>
  </si>
  <si>
    <t>Global AppSec San Francisco 2020 - Sapphire Sponsorship  SF20-2438, Contract # 2438, OSD-2823</t>
  </si>
  <si>
    <t>Micro Focus</t>
  </si>
  <si>
    <t>2365</t>
  </si>
  <si>
    <t>Global AppSec San Francisco 2020 Ruby  OSD-2820, SF20-2435, Contract # 2435</t>
  </si>
  <si>
    <t>2364</t>
  </si>
  <si>
    <t>Silver Corporate Sponsorship Package - Global AppSec San Fran 2020</t>
  </si>
  <si>
    <t>Altitude Networks</t>
  </si>
  <si>
    <t>2259</t>
  </si>
  <si>
    <t>Deferred Revenue</t>
  </si>
  <si>
    <t>Amount</t>
  </si>
  <si>
    <t>Posted to APSEC US in error reclassed to April Sponsorship</t>
  </si>
  <si>
    <t>Will we have more bills?</t>
  </si>
  <si>
    <t>Can we recognize all of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</si>
</sst>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2" xfId="0" applyNumberFormat="1" applyFont="1" applyBorder="1"/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4" xfId="0" applyNumberFormat="1" applyFont="1" applyBorder="1"/>
    <xf numFmtId="165" fontId="2" fillId="0" borderId="3" xfId="0" applyNumberFormat="1" applyFont="1" applyBorder="1"/>
    <xf numFmtId="165" fontId="1" fillId="0" borderId="5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/>
    <xf numFmtId="0" fontId="5" fillId="0" borderId="0" xfId="1" applyFont="1"/>
    <xf numFmtId="39" fontId="0" fillId="0" borderId="0" xfId="0" applyNumberFormat="1"/>
    <xf numFmtId="49" fontId="2" fillId="2" borderId="0" xfId="0" applyNumberFormat="1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0" fontId="0" fillId="2" borderId="0" xfId="0" applyFill="1"/>
    <xf numFmtId="165" fontId="2" fillId="2" borderId="2" xfId="0" applyNumberFormat="1" applyFont="1" applyFill="1" applyBorder="1"/>
    <xf numFmtId="165" fontId="2" fillId="2" borderId="0" xfId="0" applyNumberFormat="1" applyFont="1" applyFill="1" applyBorder="1"/>
    <xf numFmtId="165" fontId="0" fillId="2" borderId="0" xfId="0" applyNumberFormat="1" applyFill="1"/>
  </cellXfs>
  <cellStyles count="2">
    <cellStyle name="Normal" xfId="0" builtinId="0"/>
    <cellStyle name="Normal 2" xfId="1" xr:uid="{FE5CB33B-76A6-451C-8932-4BE0754765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6387DDA-085D-447A-B487-665711F2A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3073" name="TextBox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3423004-5A90-41B7-BBD7-6060F026CA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3074" name="TextBox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3EB1DEB-602F-489D-BC7E-A357D08719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027" name="TextBox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0909490-B75E-4D01-8C74-9D6EDCCE0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0</xdr:row>
          <xdr:rowOff>0</xdr:rowOff>
        </xdr:from>
        <xdr:ext cx="914400" cy="228600"/>
        <xdr:sp macro="" textlink="">
          <xdr:nvSpPr>
            <xdr:cNvPr id="1028" name="Text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F8BA7D05-0701-4793-81F6-12CE7ED23E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control" Target="../activeX/activeX6.xml"/><Relationship Id="rId4" Type="http://schemas.openxmlformats.org/officeDocument/2006/relationships/control" Target="../activeX/activeX3.xml"/><Relationship Id="rId9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455B-E764-4CE3-A932-3B8063CA3F24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19" customWidth="1"/>
    <col min="2" max="2" width="4.140625" style="19" customWidth="1"/>
    <col min="3" max="3" width="54" style="19" customWidth="1"/>
    <col min="4" max="4" width="3.7109375" style="19" customWidth="1"/>
    <col min="5" max="5" width="90.28515625" style="19" customWidth="1"/>
    <col min="6" max="7" width="8.85546875" style="19"/>
    <col min="8" max="8" width="15.42578125" style="19" customWidth="1"/>
    <col min="9" max="9" width="5.140625" style="19" customWidth="1"/>
    <col min="10" max="11" width="8.85546875" style="19"/>
    <col min="12" max="12" width="3" style="19" customWidth="1"/>
    <col min="13" max="15" width="8.85546875" style="19"/>
    <col min="16" max="16" width="7" style="19" customWidth="1"/>
    <col min="17" max="256" width="8.85546875" style="19"/>
    <col min="257" max="257" width="3" style="19" customWidth="1"/>
    <col min="258" max="258" width="4.140625" style="19" customWidth="1"/>
    <col min="259" max="259" width="54" style="19" customWidth="1"/>
    <col min="260" max="260" width="3.7109375" style="19" customWidth="1"/>
    <col min="261" max="261" width="90.28515625" style="19" customWidth="1"/>
    <col min="262" max="263" width="8.85546875" style="19"/>
    <col min="264" max="264" width="15.42578125" style="19" customWidth="1"/>
    <col min="265" max="265" width="5.140625" style="19" customWidth="1"/>
    <col min="266" max="267" width="8.85546875" style="19"/>
    <col min="268" max="268" width="3" style="19" customWidth="1"/>
    <col min="269" max="271" width="8.85546875" style="19"/>
    <col min="272" max="272" width="7" style="19" customWidth="1"/>
    <col min="273" max="512" width="8.85546875" style="19"/>
    <col min="513" max="513" width="3" style="19" customWidth="1"/>
    <col min="514" max="514" width="4.140625" style="19" customWidth="1"/>
    <col min="515" max="515" width="54" style="19" customWidth="1"/>
    <col min="516" max="516" width="3.7109375" style="19" customWidth="1"/>
    <col min="517" max="517" width="90.28515625" style="19" customWidth="1"/>
    <col min="518" max="519" width="8.85546875" style="19"/>
    <col min="520" max="520" width="15.42578125" style="19" customWidth="1"/>
    <col min="521" max="521" width="5.140625" style="19" customWidth="1"/>
    <col min="522" max="523" width="8.85546875" style="19"/>
    <col min="524" max="524" width="3" style="19" customWidth="1"/>
    <col min="525" max="527" width="8.85546875" style="19"/>
    <col min="528" max="528" width="7" style="19" customWidth="1"/>
    <col min="529" max="768" width="8.85546875" style="19"/>
    <col min="769" max="769" width="3" style="19" customWidth="1"/>
    <col min="770" max="770" width="4.140625" style="19" customWidth="1"/>
    <col min="771" max="771" width="54" style="19" customWidth="1"/>
    <col min="772" max="772" width="3.7109375" style="19" customWidth="1"/>
    <col min="773" max="773" width="90.28515625" style="19" customWidth="1"/>
    <col min="774" max="775" width="8.85546875" style="19"/>
    <col min="776" max="776" width="15.42578125" style="19" customWidth="1"/>
    <col min="777" max="777" width="5.140625" style="19" customWidth="1"/>
    <col min="778" max="779" width="8.85546875" style="19"/>
    <col min="780" max="780" width="3" style="19" customWidth="1"/>
    <col min="781" max="783" width="8.85546875" style="19"/>
    <col min="784" max="784" width="7" style="19" customWidth="1"/>
    <col min="785" max="1024" width="8.85546875" style="19"/>
    <col min="1025" max="1025" width="3" style="19" customWidth="1"/>
    <col min="1026" max="1026" width="4.140625" style="19" customWidth="1"/>
    <col min="1027" max="1027" width="54" style="19" customWidth="1"/>
    <col min="1028" max="1028" width="3.7109375" style="19" customWidth="1"/>
    <col min="1029" max="1029" width="90.28515625" style="19" customWidth="1"/>
    <col min="1030" max="1031" width="8.85546875" style="19"/>
    <col min="1032" max="1032" width="15.42578125" style="19" customWidth="1"/>
    <col min="1033" max="1033" width="5.140625" style="19" customWidth="1"/>
    <col min="1034" max="1035" width="8.85546875" style="19"/>
    <col min="1036" max="1036" width="3" style="19" customWidth="1"/>
    <col min="1037" max="1039" width="8.85546875" style="19"/>
    <col min="1040" max="1040" width="7" style="19" customWidth="1"/>
    <col min="1041" max="1280" width="8.85546875" style="19"/>
    <col min="1281" max="1281" width="3" style="19" customWidth="1"/>
    <col min="1282" max="1282" width="4.140625" style="19" customWidth="1"/>
    <col min="1283" max="1283" width="54" style="19" customWidth="1"/>
    <col min="1284" max="1284" width="3.7109375" style="19" customWidth="1"/>
    <col min="1285" max="1285" width="90.28515625" style="19" customWidth="1"/>
    <col min="1286" max="1287" width="8.85546875" style="19"/>
    <col min="1288" max="1288" width="15.42578125" style="19" customWidth="1"/>
    <col min="1289" max="1289" width="5.140625" style="19" customWidth="1"/>
    <col min="1290" max="1291" width="8.85546875" style="19"/>
    <col min="1292" max="1292" width="3" style="19" customWidth="1"/>
    <col min="1293" max="1295" width="8.85546875" style="19"/>
    <col min="1296" max="1296" width="7" style="19" customWidth="1"/>
    <col min="1297" max="1536" width="8.85546875" style="19"/>
    <col min="1537" max="1537" width="3" style="19" customWidth="1"/>
    <col min="1538" max="1538" width="4.140625" style="19" customWidth="1"/>
    <col min="1539" max="1539" width="54" style="19" customWidth="1"/>
    <col min="1540" max="1540" width="3.7109375" style="19" customWidth="1"/>
    <col min="1541" max="1541" width="90.28515625" style="19" customWidth="1"/>
    <col min="1542" max="1543" width="8.85546875" style="19"/>
    <col min="1544" max="1544" width="15.42578125" style="19" customWidth="1"/>
    <col min="1545" max="1545" width="5.140625" style="19" customWidth="1"/>
    <col min="1546" max="1547" width="8.85546875" style="19"/>
    <col min="1548" max="1548" width="3" style="19" customWidth="1"/>
    <col min="1549" max="1551" width="8.85546875" style="19"/>
    <col min="1552" max="1552" width="7" style="19" customWidth="1"/>
    <col min="1553" max="1792" width="8.85546875" style="19"/>
    <col min="1793" max="1793" width="3" style="19" customWidth="1"/>
    <col min="1794" max="1794" width="4.140625" style="19" customWidth="1"/>
    <col min="1795" max="1795" width="54" style="19" customWidth="1"/>
    <col min="1796" max="1796" width="3.7109375" style="19" customWidth="1"/>
    <col min="1797" max="1797" width="90.28515625" style="19" customWidth="1"/>
    <col min="1798" max="1799" width="8.85546875" style="19"/>
    <col min="1800" max="1800" width="15.42578125" style="19" customWidth="1"/>
    <col min="1801" max="1801" width="5.140625" style="19" customWidth="1"/>
    <col min="1802" max="1803" width="8.85546875" style="19"/>
    <col min="1804" max="1804" width="3" style="19" customWidth="1"/>
    <col min="1805" max="1807" width="8.85546875" style="19"/>
    <col min="1808" max="1808" width="7" style="19" customWidth="1"/>
    <col min="1809" max="2048" width="8.85546875" style="19"/>
    <col min="2049" max="2049" width="3" style="19" customWidth="1"/>
    <col min="2050" max="2050" width="4.140625" style="19" customWidth="1"/>
    <col min="2051" max="2051" width="54" style="19" customWidth="1"/>
    <col min="2052" max="2052" width="3.7109375" style="19" customWidth="1"/>
    <col min="2053" max="2053" width="90.28515625" style="19" customWidth="1"/>
    <col min="2054" max="2055" width="8.85546875" style="19"/>
    <col min="2056" max="2056" width="15.42578125" style="19" customWidth="1"/>
    <col min="2057" max="2057" width="5.140625" style="19" customWidth="1"/>
    <col min="2058" max="2059" width="8.85546875" style="19"/>
    <col min="2060" max="2060" width="3" style="19" customWidth="1"/>
    <col min="2061" max="2063" width="8.85546875" style="19"/>
    <col min="2064" max="2064" width="7" style="19" customWidth="1"/>
    <col min="2065" max="2304" width="8.85546875" style="19"/>
    <col min="2305" max="2305" width="3" style="19" customWidth="1"/>
    <col min="2306" max="2306" width="4.140625" style="19" customWidth="1"/>
    <col min="2307" max="2307" width="54" style="19" customWidth="1"/>
    <col min="2308" max="2308" width="3.7109375" style="19" customWidth="1"/>
    <col min="2309" max="2309" width="90.28515625" style="19" customWidth="1"/>
    <col min="2310" max="2311" width="8.85546875" style="19"/>
    <col min="2312" max="2312" width="15.42578125" style="19" customWidth="1"/>
    <col min="2313" max="2313" width="5.140625" style="19" customWidth="1"/>
    <col min="2314" max="2315" width="8.85546875" style="19"/>
    <col min="2316" max="2316" width="3" style="19" customWidth="1"/>
    <col min="2317" max="2319" width="8.85546875" style="19"/>
    <col min="2320" max="2320" width="7" style="19" customWidth="1"/>
    <col min="2321" max="2560" width="8.85546875" style="19"/>
    <col min="2561" max="2561" width="3" style="19" customWidth="1"/>
    <col min="2562" max="2562" width="4.140625" style="19" customWidth="1"/>
    <col min="2563" max="2563" width="54" style="19" customWidth="1"/>
    <col min="2564" max="2564" width="3.7109375" style="19" customWidth="1"/>
    <col min="2565" max="2565" width="90.28515625" style="19" customWidth="1"/>
    <col min="2566" max="2567" width="8.85546875" style="19"/>
    <col min="2568" max="2568" width="15.42578125" style="19" customWidth="1"/>
    <col min="2569" max="2569" width="5.140625" style="19" customWidth="1"/>
    <col min="2570" max="2571" width="8.85546875" style="19"/>
    <col min="2572" max="2572" width="3" style="19" customWidth="1"/>
    <col min="2573" max="2575" width="8.85546875" style="19"/>
    <col min="2576" max="2576" width="7" style="19" customWidth="1"/>
    <col min="2577" max="2816" width="8.85546875" style="19"/>
    <col min="2817" max="2817" width="3" style="19" customWidth="1"/>
    <col min="2818" max="2818" width="4.140625" style="19" customWidth="1"/>
    <col min="2819" max="2819" width="54" style="19" customWidth="1"/>
    <col min="2820" max="2820" width="3.7109375" style="19" customWidth="1"/>
    <col min="2821" max="2821" width="90.28515625" style="19" customWidth="1"/>
    <col min="2822" max="2823" width="8.85546875" style="19"/>
    <col min="2824" max="2824" width="15.42578125" style="19" customWidth="1"/>
    <col min="2825" max="2825" width="5.140625" style="19" customWidth="1"/>
    <col min="2826" max="2827" width="8.85546875" style="19"/>
    <col min="2828" max="2828" width="3" style="19" customWidth="1"/>
    <col min="2829" max="2831" width="8.85546875" style="19"/>
    <col min="2832" max="2832" width="7" style="19" customWidth="1"/>
    <col min="2833" max="3072" width="8.85546875" style="19"/>
    <col min="3073" max="3073" width="3" style="19" customWidth="1"/>
    <col min="3074" max="3074" width="4.140625" style="19" customWidth="1"/>
    <col min="3075" max="3075" width="54" style="19" customWidth="1"/>
    <col min="3076" max="3076" width="3.7109375" style="19" customWidth="1"/>
    <col min="3077" max="3077" width="90.28515625" style="19" customWidth="1"/>
    <col min="3078" max="3079" width="8.85546875" style="19"/>
    <col min="3080" max="3080" width="15.42578125" style="19" customWidth="1"/>
    <col min="3081" max="3081" width="5.140625" style="19" customWidth="1"/>
    <col min="3082" max="3083" width="8.85546875" style="19"/>
    <col min="3084" max="3084" width="3" style="19" customWidth="1"/>
    <col min="3085" max="3087" width="8.85546875" style="19"/>
    <col min="3088" max="3088" width="7" style="19" customWidth="1"/>
    <col min="3089" max="3328" width="8.85546875" style="19"/>
    <col min="3329" max="3329" width="3" style="19" customWidth="1"/>
    <col min="3330" max="3330" width="4.140625" style="19" customWidth="1"/>
    <col min="3331" max="3331" width="54" style="19" customWidth="1"/>
    <col min="3332" max="3332" width="3.7109375" style="19" customWidth="1"/>
    <col min="3333" max="3333" width="90.28515625" style="19" customWidth="1"/>
    <col min="3334" max="3335" width="8.85546875" style="19"/>
    <col min="3336" max="3336" width="15.42578125" style="19" customWidth="1"/>
    <col min="3337" max="3337" width="5.140625" style="19" customWidth="1"/>
    <col min="3338" max="3339" width="8.85546875" style="19"/>
    <col min="3340" max="3340" width="3" style="19" customWidth="1"/>
    <col min="3341" max="3343" width="8.85546875" style="19"/>
    <col min="3344" max="3344" width="7" style="19" customWidth="1"/>
    <col min="3345" max="3584" width="8.85546875" style="19"/>
    <col min="3585" max="3585" width="3" style="19" customWidth="1"/>
    <col min="3586" max="3586" width="4.140625" style="19" customWidth="1"/>
    <col min="3587" max="3587" width="54" style="19" customWidth="1"/>
    <col min="3588" max="3588" width="3.7109375" style="19" customWidth="1"/>
    <col min="3589" max="3589" width="90.28515625" style="19" customWidth="1"/>
    <col min="3590" max="3591" width="8.85546875" style="19"/>
    <col min="3592" max="3592" width="15.42578125" style="19" customWidth="1"/>
    <col min="3593" max="3593" width="5.140625" style="19" customWidth="1"/>
    <col min="3594" max="3595" width="8.85546875" style="19"/>
    <col min="3596" max="3596" width="3" style="19" customWidth="1"/>
    <col min="3597" max="3599" width="8.85546875" style="19"/>
    <col min="3600" max="3600" width="7" style="19" customWidth="1"/>
    <col min="3601" max="3840" width="8.85546875" style="19"/>
    <col min="3841" max="3841" width="3" style="19" customWidth="1"/>
    <col min="3842" max="3842" width="4.140625" style="19" customWidth="1"/>
    <col min="3843" max="3843" width="54" style="19" customWidth="1"/>
    <col min="3844" max="3844" width="3.7109375" style="19" customWidth="1"/>
    <col min="3845" max="3845" width="90.28515625" style="19" customWidth="1"/>
    <col min="3846" max="3847" width="8.85546875" style="19"/>
    <col min="3848" max="3848" width="15.42578125" style="19" customWidth="1"/>
    <col min="3849" max="3849" width="5.140625" style="19" customWidth="1"/>
    <col min="3850" max="3851" width="8.85546875" style="19"/>
    <col min="3852" max="3852" width="3" style="19" customWidth="1"/>
    <col min="3853" max="3855" width="8.85546875" style="19"/>
    <col min="3856" max="3856" width="7" style="19" customWidth="1"/>
    <col min="3857" max="4096" width="8.85546875" style="19"/>
    <col min="4097" max="4097" width="3" style="19" customWidth="1"/>
    <col min="4098" max="4098" width="4.140625" style="19" customWidth="1"/>
    <col min="4099" max="4099" width="54" style="19" customWidth="1"/>
    <col min="4100" max="4100" width="3.7109375" style="19" customWidth="1"/>
    <col min="4101" max="4101" width="90.28515625" style="19" customWidth="1"/>
    <col min="4102" max="4103" width="8.85546875" style="19"/>
    <col min="4104" max="4104" width="15.42578125" style="19" customWidth="1"/>
    <col min="4105" max="4105" width="5.140625" style="19" customWidth="1"/>
    <col min="4106" max="4107" width="8.85546875" style="19"/>
    <col min="4108" max="4108" width="3" style="19" customWidth="1"/>
    <col min="4109" max="4111" width="8.85546875" style="19"/>
    <col min="4112" max="4112" width="7" style="19" customWidth="1"/>
    <col min="4113" max="4352" width="8.85546875" style="19"/>
    <col min="4353" max="4353" width="3" style="19" customWidth="1"/>
    <col min="4354" max="4354" width="4.140625" style="19" customWidth="1"/>
    <col min="4355" max="4355" width="54" style="19" customWidth="1"/>
    <col min="4356" max="4356" width="3.7109375" style="19" customWidth="1"/>
    <col min="4357" max="4357" width="90.28515625" style="19" customWidth="1"/>
    <col min="4358" max="4359" width="8.85546875" style="19"/>
    <col min="4360" max="4360" width="15.42578125" style="19" customWidth="1"/>
    <col min="4361" max="4361" width="5.140625" style="19" customWidth="1"/>
    <col min="4362" max="4363" width="8.85546875" style="19"/>
    <col min="4364" max="4364" width="3" style="19" customWidth="1"/>
    <col min="4365" max="4367" width="8.85546875" style="19"/>
    <col min="4368" max="4368" width="7" style="19" customWidth="1"/>
    <col min="4369" max="4608" width="8.85546875" style="19"/>
    <col min="4609" max="4609" width="3" style="19" customWidth="1"/>
    <col min="4610" max="4610" width="4.140625" style="19" customWidth="1"/>
    <col min="4611" max="4611" width="54" style="19" customWidth="1"/>
    <col min="4612" max="4612" width="3.7109375" style="19" customWidth="1"/>
    <col min="4613" max="4613" width="90.28515625" style="19" customWidth="1"/>
    <col min="4614" max="4615" width="8.85546875" style="19"/>
    <col min="4616" max="4616" width="15.42578125" style="19" customWidth="1"/>
    <col min="4617" max="4617" width="5.140625" style="19" customWidth="1"/>
    <col min="4618" max="4619" width="8.85546875" style="19"/>
    <col min="4620" max="4620" width="3" style="19" customWidth="1"/>
    <col min="4621" max="4623" width="8.85546875" style="19"/>
    <col min="4624" max="4624" width="7" style="19" customWidth="1"/>
    <col min="4625" max="4864" width="8.85546875" style="19"/>
    <col min="4865" max="4865" width="3" style="19" customWidth="1"/>
    <col min="4866" max="4866" width="4.140625" style="19" customWidth="1"/>
    <col min="4867" max="4867" width="54" style="19" customWidth="1"/>
    <col min="4868" max="4868" width="3.7109375" style="19" customWidth="1"/>
    <col min="4869" max="4869" width="90.28515625" style="19" customWidth="1"/>
    <col min="4870" max="4871" width="8.85546875" style="19"/>
    <col min="4872" max="4872" width="15.42578125" style="19" customWidth="1"/>
    <col min="4873" max="4873" width="5.140625" style="19" customWidth="1"/>
    <col min="4874" max="4875" width="8.85546875" style="19"/>
    <col min="4876" max="4876" width="3" style="19" customWidth="1"/>
    <col min="4877" max="4879" width="8.85546875" style="19"/>
    <col min="4880" max="4880" width="7" style="19" customWidth="1"/>
    <col min="4881" max="5120" width="8.85546875" style="19"/>
    <col min="5121" max="5121" width="3" style="19" customWidth="1"/>
    <col min="5122" max="5122" width="4.140625" style="19" customWidth="1"/>
    <col min="5123" max="5123" width="54" style="19" customWidth="1"/>
    <col min="5124" max="5124" width="3.7109375" style="19" customWidth="1"/>
    <col min="5125" max="5125" width="90.28515625" style="19" customWidth="1"/>
    <col min="5126" max="5127" width="8.85546875" style="19"/>
    <col min="5128" max="5128" width="15.42578125" style="19" customWidth="1"/>
    <col min="5129" max="5129" width="5.140625" style="19" customWidth="1"/>
    <col min="5130" max="5131" width="8.85546875" style="19"/>
    <col min="5132" max="5132" width="3" style="19" customWidth="1"/>
    <col min="5133" max="5135" width="8.85546875" style="19"/>
    <col min="5136" max="5136" width="7" style="19" customWidth="1"/>
    <col min="5137" max="5376" width="8.85546875" style="19"/>
    <col min="5377" max="5377" width="3" style="19" customWidth="1"/>
    <col min="5378" max="5378" width="4.140625" style="19" customWidth="1"/>
    <col min="5379" max="5379" width="54" style="19" customWidth="1"/>
    <col min="5380" max="5380" width="3.7109375" style="19" customWidth="1"/>
    <col min="5381" max="5381" width="90.28515625" style="19" customWidth="1"/>
    <col min="5382" max="5383" width="8.85546875" style="19"/>
    <col min="5384" max="5384" width="15.42578125" style="19" customWidth="1"/>
    <col min="5385" max="5385" width="5.140625" style="19" customWidth="1"/>
    <col min="5386" max="5387" width="8.85546875" style="19"/>
    <col min="5388" max="5388" width="3" style="19" customWidth="1"/>
    <col min="5389" max="5391" width="8.85546875" style="19"/>
    <col min="5392" max="5392" width="7" style="19" customWidth="1"/>
    <col min="5393" max="5632" width="8.85546875" style="19"/>
    <col min="5633" max="5633" width="3" style="19" customWidth="1"/>
    <col min="5634" max="5634" width="4.140625" style="19" customWidth="1"/>
    <col min="5635" max="5635" width="54" style="19" customWidth="1"/>
    <col min="5636" max="5636" width="3.7109375" style="19" customWidth="1"/>
    <col min="5637" max="5637" width="90.28515625" style="19" customWidth="1"/>
    <col min="5638" max="5639" width="8.85546875" style="19"/>
    <col min="5640" max="5640" width="15.42578125" style="19" customWidth="1"/>
    <col min="5641" max="5641" width="5.140625" style="19" customWidth="1"/>
    <col min="5642" max="5643" width="8.85546875" style="19"/>
    <col min="5644" max="5644" width="3" style="19" customWidth="1"/>
    <col min="5645" max="5647" width="8.85546875" style="19"/>
    <col min="5648" max="5648" width="7" style="19" customWidth="1"/>
    <col min="5649" max="5888" width="8.85546875" style="19"/>
    <col min="5889" max="5889" width="3" style="19" customWidth="1"/>
    <col min="5890" max="5890" width="4.140625" style="19" customWidth="1"/>
    <col min="5891" max="5891" width="54" style="19" customWidth="1"/>
    <col min="5892" max="5892" width="3.7109375" style="19" customWidth="1"/>
    <col min="5893" max="5893" width="90.28515625" style="19" customWidth="1"/>
    <col min="5894" max="5895" width="8.85546875" style="19"/>
    <col min="5896" max="5896" width="15.42578125" style="19" customWidth="1"/>
    <col min="5897" max="5897" width="5.140625" style="19" customWidth="1"/>
    <col min="5898" max="5899" width="8.85546875" style="19"/>
    <col min="5900" max="5900" width="3" style="19" customWidth="1"/>
    <col min="5901" max="5903" width="8.85546875" style="19"/>
    <col min="5904" max="5904" width="7" style="19" customWidth="1"/>
    <col min="5905" max="6144" width="8.85546875" style="19"/>
    <col min="6145" max="6145" width="3" style="19" customWidth="1"/>
    <col min="6146" max="6146" width="4.140625" style="19" customWidth="1"/>
    <col min="6147" max="6147" width="54" style="19" customWidth="1"/>
    <col min="6148" max="6148" width="3.7109375" style="19" customWidth="1"/>
    <col min="6149" max="6149" width="90.28515625" style="19" customWidth="1"/>
    <col min="6150" max="6151" width="8.85546875" style="19"/>
    <col min="6152" max="6152" width="15.42578125" style="19" customWidth="1"/>
    <col min="6153" max="6153" width="5.140625" style="19" customWidth="1"/>
    <col min="6154" max="6155" width="8.85546875" style="19"/>
    <col min="6156" max="6156" width="3" style="19" customWidth="1"/>
    <col min="6157" max="6159" width="8.85546875" style="19"/>
    <col min="6160" max="6160" width="7" style="19" customWidth="1"/>
    <col min="6161" max="6400" width="8.85546875" style="19"/>
    <col min="6401" max="6401" width="3" style="19" customWidth="1"/>
    <col min="6402" max="6402" width="4.140625" style="19" customWidth="1"/>
    <col min="6403" max="6403" width="54" style="19" customWidth="1"/>
    <col min="6404" max="6404" width="3.7109375" style="19" customWidth="1"/>
    <col min="6405" max="6405" width="90.28515625" style="19" customWidth="1"/>
    <col min="6406" max="6407" width="8.85546875" style="19"/>
    <col min="6408" max="6408" width="15.42578125" style="19" customWidth="1"/>
    <col min="6409" max="6409" width="5.140625" style="19" customWidth="1"/>
    <col min="6410" max="6411" width="8.85546875" style="19"/>
    <col min="6412" max="6412" width="3" style="19" customWidth="1"/>
    <col min="6413" max="6415" width="8.85546875" style="19"/>
    <col min="6416" max="6416" width="7" style="19" customWidth="1"/>
    <col min="6417" max="6656" width="8.85546875" style="19"/>
    <col min="6657" max="6657" width="3" style="19" customWidth="1"/>
    <col min="6658" max="6658" width="4.140625" style="19" customWidth="1"/>
    <col min="6659" max="6659" width="54" style="19" customWidth="1"/>
    <col min="6660" max="6660" width="3.7109375" style="19" customWidth="1"/>
    <col min="6661" max="6661" width="90.28515625" style="19" customWidth="1"/>
    <col min="6662" max="6663" width="8.85546875" style="19"/>
    <col min="6664" max="6664" width="15.42578125" style="19" customWidth="1"/>
    <col min="6665" max="6665" width="5.140625" style="19" customWidth="1"/>
    <col min="6666" max="6667" width="8.85546875" style="19"/>
    <col min="6668" max="6668" width="3" style="19" customWidth="1"/>
    <col min="6669" max="6671" width="8.85546875" style="19"/>
    <col min="6672" max="6672" width="7" style="19" customWidth="1"/>
    <col min="6673" max="6912" width="8.85546875" style="19"/>
    <col min="6913" max="6913" width="3" style="19" customWidth="1"/>
    <col min="6914" max="6914" width="4.140625" style="19" customWidth="1"/>
    <col min="6915" max="6915" width="54" style="19" customWidth="1"/>
    <col min="6916" max="6916" width="3.7109375" style="19" customWidth="1"/>
    <col min="6917" max="6917" width="90.28515625" style="19" customWidth="1"/>
    <col min="6918" max="6919" width="8.85546875" style="19"/>
    <col min="6920" max="6920" width="15.42578125" style="19" customWidth="1"/>
    <col min="6921" max="6921" width="5.140625" style="19" customWidth="1"/>
    <col min="6922" max="6923" width="8.85546875" style="19"/>
    <col min="6924" max="6924" width="3" style="19" customWidth="1"/>
    <col min="6925" max="6927" width="8.85546875" style="19"/>
    <col min="6928" max="6928" width="7" style="19" customWidth="1"/>
    <col min="6929" max="7168" width="8.85546875" style="19"/>
    <col min="7169" max="7169" width="3" style="19" customWidth="1"/>
    <col min="7170" max="7170" width="4.140625" style="19" customWidth="1"/>
    <col min="7171" max="7171" width="54" style="19" customWidth="1"/>
    <col min="7172" max="7172" width="3.7109375" style="19" customWidth="1"/>
    <col min="7173" max="7173" width="90.28515625" style="19" customWidth="1"/>
    <col min="7174" max="7175" width="8.85546875" style="19"/>
    <col min="7176" max="7176" width="15.42578125" style="19" customWidth="1"/>
    <col min="7177" max="7177" width="5.140625" style="19" customWidth="1"/>
    <col min="7178" max="7179" width="8.85546875" style="19"/>
    <col min="7180" max="7180" width="3" style="19" customWidth="1"/>
    <col min="7181" max="7183" width="8.85546875" style="19"/>
    <col min="7184" max="7184" width="7" style="19" customWidth="1"/>
    <col min="7185" max="7424" width="8.85546875" style="19"/>
    <col min="7425" max="7425" width="3" style="19" customWidth="1"/>
    <col min="7426" max="7426" width="4.140625" style="19" customWidth="1"/>
    <col min="7427" max="7427" width="54" style="19" customWidth="1"/>
    <col min="7428" max="7428" width="3.7109375" style="19" customWidth="1"/>
    <col min="7429" max="7429" width="90.28515625" style="19" customWidth="1"/>
    <col min="7430" max="7431" width="8.85546875" style="19"/>
    <col min="7432" max="7432" width="15.42578125" style="19" customWidth="1"/>
    <col min="7433" max="7433" width="5.140625" style="19" customWidth="1"/>
    <col min="7434" max="7435" width="8.85546875" style="19"/>
    <col min="7436" max="7436" width="3" style="19" customWidth="1"/>
    <col min="7437" max="7439" width="8.85546875" style="19"/>
    <col min="7440" max="7440" width="7" style="19" customWidth="1"/>
    <col min="7441" max="7680" width="8.85546875" style="19"/>
    <col min="7681" max="7681" width="3" style="19" customWidth="1"/>
    <col min="7682" max="7682" width="4.140625" style="19" customWidth="1"/>
    <col min="7683" max="7683" width="54" style="19" customWidth="1"/>
    <col min="7684" max="7684" width="3.7109375" style="19" customWidth="1"/>
    <col min="7685" max="7685" width="90.28515625" style="19" customWidth="1"/>
    <col min="7686" max="7687" width="8.85546875" style="19"/>
    <col min="7688" max="7688" width="15.42578125" style="19" customWidth="1"/>
    <col min="7689" max="7689" width="5.140625" style="19" customWidth="1"/>
    <col min="7690" max="7691" width="8.85546875" style="19"/>
    <col min="7692" max="7692" width="3" style="19" customWidth="1"/>
    <col min="7693" max="7695" width="8.85546875" style="19"/>
    <col min="7696" max="7696" width="7" style="19" customWidth="1"/>
    <col min="7697" max="7936" width="8.85546875" style="19"/>
    <col min="7937" max="7937" width="3" style="19" customWidth="1"/>
    <col min="7938" max="7938" width="4.140625" style="19" customWidth="1"/>
    <col min="7939" max="7939" width="54" style="19" customWidth="1"/>
    <col min="7940" max="7940" width="3.7109375" style="19" customWidth="1"/>
    <col min="7941" max="7941" width="90.28515625" style="19" customWidth="1"/>
    <col min="7942" max="7943" width="8.85546875" style="19"/>
    <col min="7944" max="7944" width="15.42578125" style="19" customWidth="1"/>
    <col min="7945" max="7945" width="5.140625" style="19" customWidth="1"/>
    <col min="7946" max="7947" width="8.85546875" style="19"/>
    <col min="7948" max="7948" width="3" style="19" customWidth="1"/>
    <col min="7949" max="7951" width="8.85546875" style="19"/>
    <col min="7952" max="7952" width="7" style="19" customWidth="1"/>
    <col min="7953" max="8192" width="8.85546875" style="19"/>
    <col min="8193" max="8193" width="3" style="19" customWidth="1"/>
    <col min="8194" max="8194" width="4.140625" style="19" customWidth="1"/>
    <col min="8195" max="8195" width="54" style="19" customWidth="1"/>
    <col min="8196" max="8196" width="3.7109375" style="19" customWidth="1"/>
    <col min="8197" max="8197" width="90.28515625" style="19" customWidth="1"/>
    <col min="8198" max="8199" width="8.85546875" style="19"/>
    <col min="8200" max="8200" width="15.42578125" style="19" customWidth="1"/>
    <col min="8201" max="8201" width="5.140625" style="19" customWidth="1"/>
    <col min="8202" max="8203" width="8.85546875" style="19"/>
    <col min="8204" max="8204" width="3" style="19" customWidth="1"/>
    <col min="8205" max="8207" width="8.85546875" style="19"/>
    <col min="8208" max="8208" width="7" style="19" customWidth="1"/>
    <col min="8209" max="8448" width="8.85546875" style="19"/>
    <col min="8449" max="8449" width="3" style="19" customWidth="1"/>
    <col min="8450" max="8450" width="4.140625" style="19" customWidth="1"/>
    <col min="8451" max="8451" width="54" style="19" customWidth="1"/>
    <col min="8452" max="8452" width="3.7109375" style="19" customWidth="1"/>
    <col min="8453" max="8453" width="90.28515625" style="19" customWidth="1"/>
    <col min="8454" max="8455" width="8.85546875" style="19"/>
    <col min="8456" max="8456" width="15.42578125" style="19" customWidth="1"/>
    <col min="8457" max="8457" width="5.140625" style="19" customWidth="1"/>
    <col min="8458" max="8459" width="8.85546875" style="19"/>
    <col min="8460" max="8460" width="3" style="19" customWidth="1"/>
    <col min="8461" max="8463" width="8.85546875" style="19"/>
    <col min="8464" max="8464" width="7" style="19" customWidth="1"/>
    <col min="8465" max="8704" width="8.85546875" style="19"/>
    <col min="8705" max="8705" width="3" style="19" customWidth="1"/>
    <col min="8706" max="8706" width="4.140625" style="19" customWidth="1"/>
    <col min="8707" max="8707" width="54" style="19" customWidth="1"/>
    <col min="8708" max="8708" width="3.7109375" style="19" customWidth="1"/>
    <col min="8709" max="8709" width="90.28515625" style="19" customWidth="1"/>
    <col min="8710" max="8711" width="8.85546875" style="19"/>
    <col min="8712" max="8712" width="15.42578125" style="19" customWidth="1"/>
    <col min="8713" max="8713" width="5.140625" style="19" customWidth="1"/>
    <col min="8714" max="8715" width="8.85546875" style="19"/>
    <col min="8716" max="8716" width="3" style="19" customWidth="1"/>
    <col min="8717" max="8719" width="8.85546875" style="19"/>
    <col min="8720" max="8720" width="7" style="19" customWidth="1"/>
    <col min="8721" max="8960" width="8.85546875" style="19"/>
    <col min="8961" max="8961" width="3" style="19" customWidth="1"/>
    <col min="8962" max="8962" width="4.140625" style="19" customWidth="1"/>
    <col min="8963" max="8963" width="54" style="19" customWidth="1"/>
    <col min="8964" max="8964" width="3.7109375" style="19" customWidth="1"/>
    <col min="8965" max="8965" width="90.28515625" style="19" customWidth="1"/>
    <col min="8966" max="8967" width="8.85546875" style="19"/>
    <col min="8968" max="8968" width="15.42578125" style="19" customWidth="1"/>
    <col min="8969" max="8969" width="5.140625" style="19" customWidth="1"/>
    <col min="8970" max="8971" width="8.85546875" style="19"/>
    <col min="8972" max="8972" width="3" style="19" customWidth="1"/>
    <col min="8973" max="8975" width="8.85546875" style="19"/>
    <col min="8976" max="8976" width="7" style="19" customWidth="1"/>
    <col min="8977" max="9216" width="8.85546875" style="19"/>
    <col min="9217" max="9217" width="3" style="19" customWidth="1"/>
    <col min="9218" max="9218" width="4.140625" style="19" customWidth="1"/>
    <col min="9219" max="9219" width="54" style="19" customWidth="1"/>
    <col min="9220" max="9220" width="3.7109375" style="19" customWidth="1"/>
    <col min="9221" max="9221" width="90.28515625" style="19" customWidth="1"/>
    <col min="9222" max="9223" width="8.85546875" style="19"/>
    <col min="9224" max="9224" width="15.42578125" style="19" customWidth="1"/>
    <col min="9225" max="9225" width="5.140625" style="19" customWidth="1"/>
    <col min="9226" max="9227" width="8.85546875" style="19"/>
    <col min="9228" max="9228" width="3" style="19" customWidth="1"/>
    <col min="9229" max="9231" width="8.85546875" style="19"/>
    <col min="9232" max="9232" width="7" style="19" customWidth="1"/>
    <col min="9233" max="9472" width="8.85546875" style="19"/>
    <col min="9473" max="9473" width="3" style="19" customWidth="1"/>
    <col min="9474" max="9474" width="4.140625" style="19" customWidth="1"/>
    <col min="9475" max="9475" width="54" style="19" customWidth="1"/>
    <col min="9476" max="9476" width="3.7109375" style="19" customWidth="1"/>
    <col min="9477" max="9477" width="90.28515625" style="19" customWidth="1"/>
    <col min="9478" max="9479" width="8.85546875" style="19"/>
    <col min="9480" max="9480" width="15.42578125" style="19" customWidth="1"/>
    <col min="9481" max="9481" width="5.140625" style="19" customWidth="1"/>
    <col min="9482" max="9483" width="8.85546875" style="19"/>
    <col min="9484" max="9484" width="3" style="19" customWidth="1"/>
    <col min="9485" max="9487" width="8.85546875" style="19"/>
    <col min="9488" max="9488" width="7" style="19" customWidth="1"/>
    <col min="9489" max="9728" width="8.85546875" style="19"/>
    <col min="9729" max="9729" width="3" style="19" customWidth="1"/>
    <col min="9730" max="9730" width="4.140625" style="19" customWidth="1"/>
    <col min="9731" max="9731" width="54" style="19" customWidth="1"/>
    <col min="9732" max="9732" width="3.7109375" style="19" customWidth="1"/>
    <col min="9733" max="9733" width="90.28515625" style="19" customWidth="1"/>
    <col min="9734" max="9735" width="8.85546875" style="19"/>
    <col min="9736" max="9736" width="15.42578125" style="19" customWidth="1"/>
    <col min="9737" max="9737" width="5.140625" style="19" customWidth="1"/>
    <col min="9738" max="9739" width="8.85546875" style="19"/>
    <col min="9740" max="9740" width="3" style="19" customWidth="1"/>
    <col min="9741" max="9743" width="8.85546875" style="19"/>
    <col min="9744" max="9744" width="7" style="19" customWidth="1"/>
    <col min="9745" max="9984" width="8.85546875" style="19"/>
    <col min="9985" max="9985" width="3" style="19" customWidth="1"/>
    <col min="9986" max="9986" width="4.140625" style="19" customWidth="1"/>
    <col min="9987" max="9987" width="54" style="19" customWidth="1"/>
    <col min="9988" max="9988" width="3.7109375" style="19" customWidth="1"/>
    <col min="9989" max="9989" width="90.28515625" style="19" customWidth="1"/>
    <col min="9990" max="9991" width="8.85546875" style="19"/>
    <col min="9992" max="9992" width="15.42578125" style="19" customWidth="1"/>
    <col min="9993" max="9993" width="5.140625" style="19" customWidth="1"/>
    <col min="9994" max="9995" width="8.85546875" style="19"/>
    <col min="9996" max="9996" width="3" style="19" customWidth="1"/>
    <col min="9997" max="9999" width="8.85546875" style="19"/>
    <col min="10000" max="10000" width="7" style="19" customWidth="1"/>
    <col min="10001" max="10240" width="8.85546875" style="19"/>
    <col min="10241" max="10241" width="3" style="19" customWidth="1"/>
    <col min="10242" max="10242" width="4.140625" style="19" customWidth="1"/>
    <col min="10243" max="10243" width="54" style="19" customWidth="1"/>
    <col min="10244" max="10244" width="3.7109375" style="19" customWidth="1"/>
    <col min="10245" max="10245" width="90.28515625" style="19" customWidth="1"/>
    <col min="10246" max="10247" width="8.85546875" style="19"/>
    <col min="10248" max="10248" width="15.42578125" style="19" customWidth="1"/>
    <col min="10249" max="10249" width="5.140625" style="19" customWidth="1"/>
    <col min="10250" max="10251" width="8.85546875" style="19"/>
    <col min="10252" max="10252" width="3" style="19" customWidth="1"/>
    <col min="10253" max="10255" width="8.85546875" style="19"/>
    <col min="10256" max="10256" width="7" style="19" customWidth="1"/>
    <col min="10257" max="10496" width="8.85546875" style="19"/>
    <col min="10497" max="10497" width="3" style="19" customWidth="1"/>
    <col min="10498" max="10498" width="4.140625" style="19" customWidth="1"/>
    <col min="10499" max="10499" width="54" style="19" customWidth="1"/>
    <col min="10500" max="10500" width="3.7109375" style="19" customWidth="1"/>
    <col min="10501" max="10501" width="90.28515625" style="19" customWidth="1"/>
    <col min="10502" max="10503" width="8.85546875" style="19"/>
    <col min="10504" max="10504" width="15.42578125" style="19" customWidth="1"/>
    <col min="10505" max="10505" width="5.140625" style="19" customWidth="1"/>
    <col min="10506" max="10507" width="8.85546875" style="19"/>
    <col min="10508" max="10508" width="3" style="19" customWidth="1"/>
    <col min="10509" max="10511" width="8.85546875" style="19"/>
    <col min="10512" max="10512" width="7" style="19" customWidth="1"/>
    <col min="10513" max="10752" width="8.85546875" style="19"/>
    <col min="10753" max="10753" width="3" style="19" customWidth="1"/>
    <col min="10754" max="10754" width="4.140625" style="19" customWidth="1"/>
    <col min="10755" max="10755" width="54" style="19" customWidth="1"/>
    <col min="10756" max="10756" width="3.7109375" style="19" customWidth="1"/>
    <col min="10757" max="10757" width="90.28515625" style="19" customWidth="1"/>
    <col min="10758" max="10759" width="8.85546875" style="19"/>
    <col min="10760" max="10760" width="15.42578125" style="19" customWidth="1"/>
    <col min="10761" max="10761" width="5.140625" style="19" customWidth="1"/>
    <col min="10762" max="10763" width="8.85546875" style="19"/>
    <col min="10764" max="10764" width="3" style="19" customWidth="1"/>
    <col min="10765" max="10767" width="8.85546875" style="19"/>
    <col min="10768" max="10768" width="7" style="19" customWidth="1"/>
    <col min="10769" max="11008" width="8.85546875" style="19"/>
    <col min="11009" max="11009" width="3" style="19" customWidth="1"/>
    <col min="11010" max="11010" width="4.140625" style="19" customWidth="1"/>
    <col min="11011" max="11011" width="54" style="19" customWidth="1"/>
    <col min="11012" max="11012" width="3.7109375" style="19" customWidth="1"/>
    <col min="11013" max="11013" width="90.28515625" style="19" customWidth="1"/>
    <col min="11014" max="11015" width="8.85546875" style="19"/>
    <col min="11016" max="11016" width="15.42578125" style="19" customWidth="1"/>
    <col min="11017" max="11017" width="5.140625" style="19" customWidth="1"/>
    <col min="11018" max="11019" width="8.85546875" style="19"/>
    <col min="11020" max="11020" width="3" style="19" customWidth="1"/>
    <col min="11021" max="11023" width="8.85546875" style="19"/>
    <col min="11024" max="11024" width="7" style="19" customWidth="1"/>
    <col min="11025" max="11264" width="8.85546875" style="19"/>
    <col min="11265" max="11265" width="3" style="19" customWidth="1"/>
    <col min="11266" max="11266" width="4.140625" style="19" customWidth="1"/>
    <col min="11267" max="11267" width="54" style="19" customWidth="1"/>
    <col min="11268" max="11268" width="3.7109375" style="19" customWidth="1"/>
    <col min="11269" max="11269" width="90.28515625" style="19" customWidth="1"/>
    <col min="11270" max="11271" width="8.85546875" style="19"/>
    <col min="11272" max="11272" width="15.42578125" style="19" customWidth="1"/>
    <col min="11273" max="11273" width="5.140625" style="19" customWidth="1"/>
    <col min="11274" max="11275" width="8.85546875" style="19"/>
    <col min="11276" max="11276" width="3" style="19" customWidth="1"/>
    <col min="11277" max="11279" width="8.85546875" style="19"/>
    <col min="11280" max="11280" width="7" style="19" customWidth="1"/>
    <col min="11281" max="11520" width="8.85546875" style="19"/>
    <col min="11521" max="11521" width="3" style="19" customWidth="1"/>
    <col min="11522" max="11522" width="4.140625" style="19" customWidth="1"/>
    <col min="11523" max="11523" width="54" style="19" customWidth="1"/>
    <col min="11524" max="11524" width="3.7109375" style="19" customWidth="1"/>
    <col min="11525" max="11525" width="90.28515625" style="19" customWidth="1"/>
    <col min="11526" max="11527" width="8.85546875" style="19"/>
    <col min="11528" max="11528" width="15.42578125" style="19" customWidth="1"/>
    <col min="11529" max="11529" width="5.140625" style="19" customWidth="1"/>
    <col min="11530" max="11531" width="8.85546875" style="19"/>
    <col min="11532" max="11532" width="3" style="19" customWidth="1"/>
    <col min="11533" max="11535" width="8.85546875" style="19"/>
    <col min="11536" max="11536" width="7" style="19" customWidth="1"/>
    <col min="11537" max="11776" width="8.85546875" style="19"/>
    <col min="11777" max="11777" width="3" style="19" customWidth="1"/>
    <col min="11778" max="11778" width="4.140625" style="19" customWidth="1"/>
    <col min="11779" max="11779" width="54" style="19" customWidth="1"/>
    <col min="11780" max="11780" width="3.7109375" style="19" customWidth="1"/>
    <col min="11781" max="11781" width="90.28515625" style="19" customWidth="1"/>
    <col min="11782" max="11783" width="8.85546875" style="19"/>
    <col min="11784" max="11784" width="15.42578125" style="19" customWidth="1"/>
    <col min="11785" max="11785" width="5.140625" style="19" customWidth="1"/>
    <col min="11786" max="11787" width="8.85546875" style="19"/>
    <col min="11788" max="11788" width="3" style="19" customWidth="1"/>
    <col min="11789" max="11791" width="8.85546875" style="19"/>
    <col min="11792" max="11792" width="7" style="19" customWidth="1"/>
    <col min="11793" max="12032" width="8.85546875" style="19"/>
    <col min="12033" max="12033" width="3" style="19" customWidth="1"/>
    <col min="12034" max="12034" width="4.140625" style="19" customWidth="1"/>
    <col min="12035" max="12035" width="54" style="19" customWidth="1"/>
    <col min="12036" max="12036" width="3.7109375" style="19" customWidth="1"/>
    <col min="12037" max="12037" width="90.28515625" style="19" customWidth="1"/>
    <col min="12038" max="12039" width="8.85546875" style="19"/>
    <col min="12040" max="12040" width="15.42578125" style="19" customWidth="1"/>
    <col min="12041" max="12041" width="5.140625" style="19" customWidth="1"/>
    <col min="12042" max="12043" width="8.85546875" style="19"/>
    <col min="12044" max="12044" width="3" style="19" customWidth="1"/>
    <col min="12045" max="12047" width="8.85546875" style="19"/>
    <col min="12048" max="12048" width="7" style="19" customWidth="1"/>
    <col min="12049" max="12288" width="8.85546875" style="19"/>
    <col min="12289" max="12289" width="3" style="19" customWidth="1"/>
    <col min="12290" max="12290" width="4.140625" style="19" customWidth="1"/>
    <col min="12291" max="12291" width="54" style="19" customWidth="1"/>
    <col min="12292" max="12292" width="3.7109375" style="19" customWidth="1"/>
    <col min="12293" max="12293" width="90.28515625" style="19" customWidth="1"/>
    <col min="12294" max="12295" width="8.85546875" style="19"/>
    <col min="12296" max="12296" width="15.42578125" style="19" customWidth="1"/>
    <col min="12297" max="12297" width="5.140625" style="19" customWidth="1"/>
    <col min="12298" max="12299" width="8.85546875" style="19"/>
    <col min="12300" max="12300" width="3" style="19" customWidth="1"/>
    <col min="12301" max="12303" width="8.85546875" style="19"/>
    <col min="12304" max="12304" width="7" style="19" customWidth="1"/>
    <col min="12305" max="12544" width="8.85546875" style="19"/>
    <col min="12545" max="12545" width="3" style="19" customWidth="1"/>
    <col min="12546" max="12546" width="4.140625" style="19" customWidth="1"/>
    <col min="12547" max="12547" width="54" style="19" customWidth="1"/>
    <col min="12548" max="12548" width="3.7109375" style="19" customWidth="1"/>
    <col min="12549" max="12549" width="90.28515625" style="19" customWidth="1"/>
    <col min="12550" max="12551" width="8.85546875" style="19"/>
    <col min="12552" max="12552" width="15.42578125" style="19" customWidth="1"/>
    <col min="12553" max="12553" width="5.140625" style="19" customWidth="1"/>
    <col min="12554" max="12555" width="8.85546875" style="19"/>
    <col min="12556" max="12556" width="3" style="19" customWidth="1"/>
    <col min="12557" max="12559" width="8.85546875" style="19"/>
    <col min="12560" max="12560" width="7" style="19" customWidth="1"/>
    <col min="12561" max="12800" width="8.85546875" style="19"/>
    <col min="12801" max="12801" width="3" style="19" customWidth="1"/>
    <col min="12802" max="12802" width="4.140625" style="19" customWidth="1"/>
    <col min="12803" max="12803" width="54" style="19" customWidth="1"/>
    <col min="12804" max="12804" width="3.7109375" style="19" customWidth="1"/>
    <col min="12805" max="12805" width="90.28515625" style="19" customWidth="1"/>
    <col min="12806" max="12807" width="8.85546875" style="19"/>
    <col min="12808" max="12808" width="15.42578125" style="19" customWidth="1"/>
    <col min="12809" max="12809" width="5.140625" style="19" customWidth="1"/>
    <col min="12810" max="12811" width="8.85546875" style="19"/>
    <col min="12812" max="12812" width="3" style="19" customWidth="1"/>
    <col min="12813" max="12815" width="8.85546875" style="19"/>
    <col min="12816" max="12816" width="7" style="19" customWidth="1"/>
    <col min="12817" max="13056" width="8.85546875" style="19"/>
    <col min="13057" max="13057" width="3" style="19" customWidth="1"/>
    <col min="13058" max="13058" width="4.140625" style="19" customWidth="1"/>
    <col min="13059" max="13059" width="54" style="19" customWidth="1"/>
    <col min="13060" max="13060" width="3.7109375" style="19" customWidth="1"/>
    <col min="13061" max="13061" width="90.28515625" style="19" customWidth="1"/>
    <col min="13062" max="13063" width="8.85546875" style="19"/>
    <col min="13064" max="13064" width="15.42578125" style="19" customWidth="1"/>
    <col min="13065" max="13065" width="5.140625" style="19" customWidth="1"/>
    <col min="13066" max="13067" width="8.85546875" style="19"/>
    <col min="13068" max="13068" width="3" style="19" customWidth="1"/>
    <col min="13069" max="13071" width="8.85546875" style="19"/>
    <col min="13072" max="13072" width="7" style="19" customWidth="1"/>
    <col min="13073" max="13312" width="8.85546875" style="19"/>
    <col min="13313" max="13313" width="3" style="19" customWidth="1"/>
    <col min="13314" max="13314" width="4.140625" style="19" customWidth="1"/>
    <col min="13315" max="13315" width="54" style="19" customWidth="1"/>
    <col min="13316" max="13316" width="3.7109375" style="19" customWidth="1"/>
    <col min="13317" max="13317" width="90.28515625" style="19" customWidth="1"/>
    <col min="13318" max="13319" width="8.85546875" style="19"/>
    <col min="13320" max="13320" width="15.42578125" style="19" customWidth="1"/>
    <col min="13321" max="13321" width="5.140625" style="19" customWidth="1"/>
    <col min="13322" max="13323" width="8.85546875" style="19"/>
    <col min="13324" max="13324" width="3" style="19" customWidth="1"/>
    <col min="13325" max="13327" width="8.85546875" style="19"/>
    <col min="13328" max="13328" width="7" style="19" customWidth="1"/>
    <col min="13329" max="13568" width="8.85546875" style="19"/>
    <col min="13569" max="13569" width="3" style="19" customWidth="1"/>
    <col min="13570" max="13570" width="4.140625" style="19" customWidth="1"/>
    <col min="13571" max="13571" width="54" style="19" customWidth="1"/>
    <col min="13572" max="13572" width="3.7109375" style="19" customWidth="1"/>
    <col min="13573" max="13573" width="90.28515625" style="19" customWidth="1"/>
    <col min="13574" max="13575" width="8.85546875" style="19"/>
    <col min="13576" max="13576" width="15.42578125" style="19" customWidth="1"/>
    <col min="13577" max="13577" width="5.140625" style="19" customWidth="1"/>
    <col min="13578" max="13579" width="8.85546875" style="19"/>
    <col min="13580" max="13580" width="3" style="19" customWidth="1"/>
    <col min="13581" max="13583" width="8.85546875" style="19"/>
    <col min="13584" max="13584" width="7" style="19" customWidth="1"/>
    <col min="13585" max="13824" width="8.85546875" style="19"/>
    <col min="13825" max="13825" width="3" style="19" customWidth="1"/>
    <col min="13826" max="13826" width="4.140625" style="19" customWidth="1"/>
    <col min="13827" max="13827" width="54" style="19" customWidth="1"/>
    <col min="13828" max="13828" width="3.7109375" style="19" customWidth="1"/>
    <col min="13829" max="13829" width="90.28515625" style="19" customWidth="1"/>
    <col min="13830" max="13831" width="8.85546875" style="19"/>
    <col min="13832" max="13832" width="15.42578125" style="19" customWidth="1"/>
    <col min="13833" max="13833" width="5.140625" style="19" customWidth="1"/>
    <col min="13834" max="13835" width="8.85546875" style="19"/>
    <col min="13836" max="13836" width="3" style="19" customWidth="1"/>
    <col min="13837" max="13839" width="8.85546875" style="19"/>
    <col min="13840" max="13840" width="7" style="19" customWidth="1"/>
    <col min="13841" max="14080" width="8.85546875" style="19"/>
    <col min="14081" max="14081" width="3" style="19" customWidth="1"/>
    <col min="14082" max="14082" width="4.140625" style="19" customWidth="1"/>
    <col min="14083" max="14083" width="54" style="19" customWidth="1"/>
    <col min="14084" max="14084" width="3.7109375" style="19" customWidth="1"/>
    <col min="14085" max="14085" width="90.28515625" style="19" customWidth="1"/>
    <col min="14086" max="14087" width="8.85546875" style="19"/>
    <col min="14088" max="14088" width="15.42578125" style="19" customWidth="1"/>
    <col min="14089" max="14089" width="5.140625" style="19" customWidth="1"/>
    <col min="14090" max="14091" width="8.85546875" style="19"/>
    <col min="14092" max="14092" width="3" style="19" customWidth="1"/>
    <col min="14093" max="14095" width="8.85546875" style="19"/>
    <col min="14096" max="14096" width="7" style="19" customWidth="1"/>
    <col min="14097" max="14336" width="8.85546875" style="19"/>
    <col min="14337" max="14337" width="3" style="19" customWidth="1"/>
    <col min="14338" max="14338" width="4.140625" style="19" customWidth="1"/>
    <col min="14339" max="14339" width="54" style="19" customWidth="1"/>
    <col min="14340" max="14340" width="3.7109375" style="19" customWidth="1"/>
    <col min="14341" max="14341" width="90.28515625" style="19" customWidth="1"/>
    <col min="14342" max="14343" width="8.85546875" style="19"/>
    <col min="14344" max="14344" width="15.42578125" style="19" customWidth="1"/>
    <col min="14345" max="14345" width="5.140625" style="19" customWidth="1"/>
    <col min="14346" max="14347" width="8.85546875" style="19"/>
    <col min="14348" max="14348" width="3" style="19" customWidth="1"/>
    <col min="14349" max="14351" width="8.85546875" style="19"/>
    <col min="14352" max="14352" width="7" style="19" customWidth="1"/>
    <col min="14353" max="14592" width="8.85546875" style="19"/>
    <col min="14593" max="14593" width="3" style="19" customWidth="1"/>
    <col min="14594" max="14594" width="4.140625" style="19" customWidth="1"/>
    <col min="14595" max="14595" width="54" style="19" customWidth="1"/>
    <col min="14596" max="14596" width="3.7109375" style="19" customWidth="1"/>
    <col min="14597" max="14597" width="90.28515625" style="19" customWidth="1"/>
    <col min="14598" max="14599" width="8.85546875" style="19"/>
    <col min="14600" max="14600" width="15.42578125" style="19" customWidth="1"/>
    <col min="14601" max="14601" width="5.140625" style="19" customWidth="1"/>
    <col min="14602" max="14603" width="8.85546875" style="19"/>
    <col min="14604" max="14604" width="3" style="19" customWidth="1"/>
    <col min="14605" max="14607" width="8.85546875" style="19"/>
    <col min="14608" max="14608" width="7" style="19" customWidth="1"/>
    <col min="14609" max="14848" width="8.85546875" style="19"/>
    <col min="14849" max="14849" width="3" style="19" customWidth="1"/>
    <col min="14850" max="14850" width="4.140625" style="19" customWidth="1"/>
    <col min="14851" max="14851" width="54" style="19" customWidth="1"/>
    <col min="14852" max="14852" width="3.7109375" style="19" customWidth="1"/>
    <col min="14853" max="14853" width="90.28515625" style="19" customWidth="1"/>
    <col min="14854" max="14855" width="8.85546875" style="19"/>
    <col min="14856" max="14856" width="15.42578125" style="19" customWidth="1"/>
    <col min="14857" max="14857" width="5.140625" style="19" customWidth="1"/>
    <col min="14858" max="14859" width="8.85546875" style="19"/>
    <col min="14860" max="14860" width="3" style="19" customWidth="1"/>
    <col min="14861" max="14863" width="8.85546875" style="19"/>
    <col min="14864" max="14864" width="7" style="19" customWidth="1"/>
    <col min="14865" max="15104" width="8.85546875" style="19"/>
    <col min="15105" max="15105" width="3" style="19" customWidth="1"/>
    <col min="15106" max="15106" width="4.140625" style="19" customWidth="1"/>
    <col min="15107" max="15107" width="54" style="19" customWidth="1"/>
    <col min="15108" max="15108" width="3.7109375" style="19" customWidth="1"/>
    <col min="15109" max="15109" width="90.28515625" style="19" customWidth="1"/>
    <col min="15110" max="15111" width="8.85546875" style="19"/>
    <col min="15112" max="15112" width="15.42578125" style="19" customWidth="1"/>
    <col min="15113" max="15113" width="5.140625" style="19" customWidth="1"/>
    <col min="15114" max="15115" width="8.85546875" style="19"/>
    <col min="15116" max="15116" width="3" style="19" customWidth="1"/>
    <col min="15117" max="15119" width="8.85546875" style="19"/>
    <col min="15120" max="15120" width="7" style="19" customWidth="1"/>
    <col min="15121" max="15360" width="8.85546875" style="19"/>
    <col min="15361" max="15361" width="3" style="19" customWidth="1"/>
    <col min="15362" max="15362" width="4.140625" style="19" customWidth="1"/>
    <col min="15363" max="15363" width="54" style="19" customWidth="1"/>
    <col min="15364" max="15364" width="3.7109375" style="19" customWidth="1"/>
    <col min="15365" max="15365" width="90.28515625" style="19" customWidth="1"/>
    <col min="15366" max="15367" width="8.85546875" style="19"/>
    <col min="15368" max="15368" width="15.42578125" style="19" customWidth="1"/>
    <col min="15369" max="15369" width="5.140625" style="19" customWidth="1"/>
    <col min="15370" max="15371" width="8.85546875" style="19"/>
    <col min="15372" max="15372" width="3" style="19" customWidth="1"/>
    <col min="15373" max="15375" width="8.85546875" style="19"/>
    <col min="15376" max="15376" width="7" style="19" customWidth="1"/>
    <col min="15377" max="15616" width="8.85546875" style="19"/>
    <col min="15617" max="15617" width="3" style="19" customWidth="1"/>
    <col min="15618" max="15618" width="4.140625" style="19" customWidth="1"/>
    <col min="15619" max="15619" width="54" style="19" customWidth="1"/>
    <col min="15620" max="15620" width="3.7109375" style="19" customWidth="1"/>
    <col min="15621" max="15621" width="90.28515625" style="19" customWidth="1"/>
    <col min="15622" max="15623" width="8.85546875" style="19"/>
    <col min="15624" max="15624" width="15.42578125" style="19" customWidth="1"/>
    <col min="15625" max="15625" width="5.140625" style="19" customWidth="1"/>
    <col min="15626" max="15627" width="8.85546875" style="19"/>
    <col min="15628" max="15628" width="3" style="19" customWidth="1"/>
    <col min="15629" max="15631" width="8.85546875" style="19"/>
    <col min="15632" max="15632" width="7" style="19" customWidth="1"/>
    <col min="15633" max="15872" width="8.85546875" style="19"/>
    <col min="15873" max="15873" width="3" style="19" customWidth="1"/>
    <col min="15874" max="15874" width="4.140625" style="19" customWidth="1"/>
    <col min="15875" max="15875" width="54" style="19" customWidth="1"/>
    <col min="15876" max="15876" width="3.7109375" style="19" customWidth="1"/>
    <col min="15877" max="15877" width="90.28515625" style="19" customWidth="1"/>
    <col min="15878" max="15879" width="8.85546875" style="19"/>
    <col min="15880" max="15880" width="15.42578125" style="19" customWidth="1"/>
    <col min="15881" max="15881" width="5.140625" style="19" customWidth="1"/>
    <col min="15882" max="15883" width="8.85546875" style="19"/>
    <col min="15884" max="15884" width="3" style="19" customWidth="1"/>
    <col min="15885" max="15887" width="8.85546875" style="19"/>
    <col min="15888" max="15888" width="7" style="19" customWidth="1"/>
    <col min="15889" max="16128" width="8.85546875" style="19"/>
    <col min="16129" max="16129" width="3" style="19" customWidth="1"/>
    <col min="16130" max="16130" width="4.140625" style="19" customWidth="1"/>
    <col min="16131" max="16131" width="54" style="19" customWidth="1"/>
    <col min="16132" max="16132" width="3.7109375" style="19" customWidth="1"/>
    <col min="16133" max="16133" width="90.28515625" style="19" customWidth="1"/>
    <col min="16134" max="16135" width="8.85546875" style="19"/>
    <col min="16136" max="16136" width="15.42578125" style="19" customWidth="1"/>
    <col min="16137" max="16137" width="5.140625" style="19" customWidth="1"/>
    <col min="16138" max="16139" width="8.85546875" style="19"/>
    <col min="16140" max="16140" width="3" style="19" customWidth="1"/>
    <col min="16141" max="16143" width="8.85546875" style="19"/>
    <col min="16144" max="16144" width="7" style="19" customWidth="1"/>
    <col min="16145" max="16384" width="8.85546875" style="19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6C32-8956-4819-BC6B-D5425614C857}">
  <sheetPr codeName="Sheet2"/>
  <dimension ref="A1:W38"/>
  <sheetViews>
    <sheetView tabSelected="1" topLeftCell="H13" workbookViewId="0">
      <selection activeCell="T33" sqref="T33:W33"/>
    </sheetView>
  </sheetViews>
  <sheetFormatPr defaultRowHeight="15" x14ac:dyDescent="0.25"/>
  <cols>
    <col min="1" max="6" width="3" style="18" customWidth="1"/>
    <col min="7" max="7" width="21.28515625" style="18" customWidth="1"/>
    <col min="8" max="8" width="2.28515625" style="18" customWidth="1"/>
    <col min="9" max="9" width="11.85546875" style="18" bestFit="1" customWidth="1"/>
    <col min="10" max="10" width="8.7109375" style="18" bestFit="1" customWidth="1"/>
    <col min="11" max="11" width="11.85546875" style="18" bestFit="1" customWidth="1"/>
    <col min="12" max="12" width="3.5703125" style="18" bestFit="1" customWidth="1"/>
    <col min="13" max="13" width="14.42578125" style="18" bestFit="1" customWidth="1"/>
    <col min="14" max="14" width="30.7109375" style="18" customWidth="1"/>
    <col min="15" max="15" width="47.7109375" style="18" customWidth="1"/>
    <col min="16" max="16" width="3.28515625" style="18" bestFit="1" customWidth="1"/>
    <col min="17" max="17" width="17.28515625" style="18" bestFit="1" customWidth="1"/>
    <col min="18" max="20" width="8.7109375" style="18" bestFit="1" customWidth="1"/>
    <col min="22" max="22" width="10.140625" bestFit="1" customWidth="1"/>
  </cols>
  <sheetData>
    <row r="1" spans="1:23" s="17" customFormat="1" ht="15.75" thickBot="1" x14ac:dyDescent="0.3">
      <c r="A1" s="15"/>
      <c r="B1" s="15"/>
      <c r="C1" s="15"/>
      <c r="D1" s="15"/>
      <c r="E1" s="15"/>
      <c r="F1" s="15"/>
      <c r="G1" s="15"/>
      <c r="H1" s="15"/>
      <c r="I1" s="16" t="s">
        <v>0</v>
      </c>
      <c r="J1" s="16" t="s">
        <v>1</v>
      </c>
      <c r="K1" s="16" t="s">
        <v>2</v>
      </c>
      <c r="L1" s="16" t="s">
        <v>3</v>
      </c>
      <c r="M1" s="16" t="s">
        <v>4</v>
      </c>
      <c r="N1" s="16" t="s">
        <v>5</v>
      </c>
      <c r="O1" s="16" t="s">
        <v>6</v>
      </c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</row>
    <row r="2" spans="1:23" ht="15.75" thickTop="1" x14ac:dyDescent="0.25">
      <c r="A2" s="2"/>
      <c r="B2" s="2" t="s">
        <v>12</v>
      </c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4"/>
      <c r="S2" s="4"/>
      <c r="T2" s="4"/>
    </row>
    <row r="3" spans="1:23" x14ac:dyDescent="0.25">
      <c r="A3" s="2"/>
      <c r="B3" s="2"/>
      <c r="C3" s="2"/>
      <c r="D3" s="2" t="s">
        <v>13</v>
      </c>
      <c r="E3" s="2"/>
      <c r="F3" s="2"/>
      <c r="G3" s="2"/>
      <c r="H3" s="2"/>
      <c r="I3" s="2"/>
      <c r="J3" s="3"/>
      <c r="K3" s="2"/>
      <c r="L3" s="2"/>
      <c r="M3" s="2"/>
      <c r="N3" s="2"/>
      <c r="O3" s="2"/>
      <c r="P3" s="2"/>
      <c r="Q3" s="2"/>
      <c r="R3" s="4"/>
      <c r="S3" s="4"/>
      <c r="T3" s="4"/>
    </row>
    <row r="4" spans="1:23" x14ac:dyDescent="0.25">
      <c r="A4" s="2"/>
      <c r="B4" s="2"/>
      <c r="C4" s="2"/>
      <c r="D4" s="2"/>
      <c r="E4" s="2" t="s">
        <v>14</v>
      </c>
      <c r="F4" s="2"/>
      <c r="G4" s="2"/>
      <c r="H4" s="2"/>
      <c r="I4" s="2"/>
      <c r="J4" s="3"/>
      <c r="K4" s="2"/>
      <c r="L4" s="2"/>
      <c r="M4" s="2"/>
      <c r="N4" s="2"/>
      <c r="O4" s="2"/>
      <c r="P4" s="2"/>
      <c r="Q4" s="2"/>
      <c r="R4" s="4"/>
      <c r="S4" s="4"/>
      <c r="T4" s="4"/>
    </row>
    <row r="5" spans="1:23" x14ac:dyDescent="0.25">
      <c r="A5" s="2"/>
      <c r="B5" s="2"/>
      <c r="C5" s="2"/>
      <c r="D5" s="2"/>
      <c r="E5" s="2"/>
      <c r="F5" s="2" t="s">
        <v>15</v>
      </c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4"/>
      <c r="S5" s="4"/>
      <c r="T5" s="4"/>
    </row>
    <row r="6" spans="1:23" ht="15.75" thickBot="1" x14ac:dyDescent="0.3">
      <c r="A6" s="1"/>
      <c r="B6" s="1"/>
      <c r="C6" s="1"/>
      <c r="D6" s="1"/>
      <c r="E6" s="1"/>
      <c r="F6" s="1"/>
      <c r="G6" s="1"/>
      <c r="H6" s="5"/>
      <c r="I6" s="5" t="s">
        <v>36</v>
      </c>
      <c r="J6" s="6">
        <v>44120</v>
      </c>
      <c r="K6" s="5" t="s">
        <v>39</v>
      </c>
      <c r="L6" s="5"/>
      <c r="M6" s="5" t="s">
        <v>45</v>
      </c>
      <c r="N6" s="5" t="s">
        <v>48</v>
      </c>
      <c r="O6" s="5" t="s">
        <v>59</v>
      </c>
      <c r="P6" s="7"/>
      <c r="Q6" s="5" t="s">
        <v>60</v>
      </c>
      <c r="R6" s="8">
        <v>7425</v>
      </c>
      <c r="S6" s="8"/>
      <c r="T6" s="8">
        <v>-7425</v>
      </c>
    </row>
    <row r="7" spans="1:23" x14ac:dyDescent="0.25">
      <c r="A7" s="5"/>
      <c r="B7" s="5"/>
      <c r="C7" s="5"/>
      <c r="D7" s="5"/>
      <c r="E7" s="5"/>
      <c r="F7" s="5" t="s">
        <v>16</v>
      </c>
      <c r="G7" s="5"/>
      <c r="H7" s="5"/>
      <c r="I7" s="5"/>
      <c r="J7" s="6"/>
      <c r="K7" s="5"/>
      <c r="L7" s="5"/>
      <c r="M7" s="5"/>
      <c r="N7" s="5"/>
      <c r="O7" s="5"/>
      <c r="P7" s="5"/>
      <c r="Q7" s="5"/>
      <c r="R7" s="9">
        <f>ROUND(SUM(R5:R6),5)</f>
        <v>7425</v>
      </c>
      <c r="S7" s="9">
        <f>ROUND(SUM(S5:S6),5)</f>
        <v>0</v>
      </c>
      <c r="T7" s="9">
        <f>T6</f>
        <v>-7425</v>
      </c>
    </row>
    <row r="8" spans="1:23" x14ac:dyDescent="0.25">
      <c r="A8" s="2"/>
      <c r="B8" s="2"/>
      <c r="C8" s="2"/>
      <c r="D8" s="2"/>
      <c r="E8" s="2"/>
      <c r="F8" s="2" t="s">
        <v>17</v>
      </c>
      <c r="G8" s="2"/>
      <c r="H8" s="2"/>
      <c r="I8" s="2"/>
      <c r="J8" s="3"/>
      <c r="K8" s="2"/>
      <c r="L8" s="2"/>
      <c r="M8" s="2"/>
      <c r="N8" s="2"/>
      <c r="O8" s="2"/>
      <c r="P8" s="2"/>
      <c r="Q8" s="2"/>
      <c r="R8" s="4"/>
      <c r="S8" s="4"/>
      <c r="T8" s="4"/>
    </row>
    <row r="9" spans="1:23" ht="15.75" thickBot="1" x14ac:dyDescent="0.3">
      <c r="A9" s="1"/>
      <c r="B9" s="1"/>
      <c r="C9" s="1"/>
      <c r="D9" s="1"/>
      <c r="E9" s="1"/>
      <c r="F9" s="1"/>
      <c r="G9" s="1"/>
      <c r="H9" s="5"/>
      <c r="I9" s="5" t="s">
        <v>37</v>
      </c>
      <c r="J9" s="6">
        <v>44135</v>
      </c>
      <c r="K9" s="5" t="s">
        <v>40</v>
      </c>
      <c r="L9" s="5"/>
      <c r="M9" s="5"/>
      <c r="N9" s="5" t="s">
        <v>49</v>
      </c>
      <c r="O9" s="5" t="s">
        <v>59</v>
      </c>
      <c r="P9" s="7"/>
      <c r="Q9" s="5" t="s">
        <v>61</v>
      </c>
      <c r="R9" s="8"/>
      <c r="S9" s="26">
        <v>431120</v>
      </c>
      <c r="T9" s="26">
        <v>431120</v>
      </c>
      <c r="U9" s="25" t="s">
        <v>192</v>
      </c>
      <c r="V9" s="25"/>
      <c r="W9" s="25"/>
    </row>
    <row r="10" spans="1:23" x14ac:dyDescent="0.25">
      <c r="A10" s="5"/>
      <c r="B10" s="5"/>
      <c r="C10" s="5"/>
      <c r="D10" s="5"/>
      <c r="E10" s="5"/>
      <c r="F10" s="5" t="s">
        <v>18</v>
      </c>
      <c r="G10" s="5"/>
      <c r="H10" s="5"/>
      <c r="I10" s="5"/>
      <c r="J10" s="6"/>
      <c r="K10" s="5"/>
      <c r="L10" s="5"/>
      <c r="M10" s="5"/>
      <c r="N10" s="5"/>
      <c r="O10" s="5"/>
      <c r="P10" s="5"/>
      <c r="Q10" s="5"/>
      <c r="R10" s="9">
        <f>ROUND(SUM(R8:R9),5)</f>
        <v>0</v>
      </c>
      <c r="S10" s="9">
        <f>ROUND(SUM(S8:S9),5)</f>
        <v>431120</v>
      </c>
      <c r="T10" s="9">
        <f>T9</f>
        <v>431120</v>
      </c>
    </row>
    <row r="11" spans="1:23" x14ac:dyDescent="0.25">
      <c r="A11" s="2"/>
      <c r="B11" s="2"/>
      <c r="C11" s="2"/>
      <c r="D11" s="2"/>
      <c r="E11" s="2"/>
      <c r="F11" s="2" t="s">
        <v>19</v>
      </c>
      <c r="G11" s="2"/>
      <c r="H11" s="2"/>
      <c r="I11" s="2"/>
      <c r="J11" s="3"/>
      <c r="K11" s="2"/>
      <c r="L11" s="2"/>
      <c r="M11" s="2"/>
      <c r="N11" s="2"/>
      <c r="O11" s="2"/>
      <c r="P11" s="2"/>
      <c r="Q11" s="2"/>
      <c r="R11" s="4"/>
      <c r="S11" s="4"/>
      <c r="T11" s="4"/>
    </row>
    <row r="12" spans="1:23" ht="15.75" thickBot="1" x14ac:dyDescent="0.3">
      <c r="A12" s="1"/>
      <c r="B12" s="1"/>
      <c r="C12" s="1"/>
      <c r="D12" s="1"/>
      <c r="E12" s="1"/>
      <c r="F12" s="1"/>
      <c r="G12" s="1"/>
      <c r="H12" s="5"/>
      <c r="I12" s="5" t="s">
        <v>37</v>
      </c>
      <c r="J12" s="6">
        <v>44135</v>
      </c>
      <c r="K12" s="5" t="s">
        <v>40</v>
      </c>
      <c r="L12" s="5"/>
      <c r="M12" s="5"/>
      <c r="N12" s="5" t="s">
        <v>50</v>
      </c>
      <c r="O12" s="5" t="s">
        <v>59</v>
      </c>
      <c r="P12" s="7"/>
      <c r="Q12" s="5" t="s">
        <v>61</v>
      </c>
      <c r="R12" s="10"/>
      <c r="S12" s="27">
        <v>196283.75</v>
      </c>
      <c r="T12" s="27">
        <v>196283.75</v>
      </c>
      <c r="U12" s="25" t="s">
        <v>192</v>
      </c>
      <c r="V12" s="28"/>
      <c r="W12" s="25"/>
    </row>
    <row r="13" spans="1:23" ht="15.75" thickBot="1" x14ac:dyDescent="0.3">
      <c r="A13" s="5"/>
      <c r="B13" s="5"/>
      <c r="C13" s="5"/>
      <c r="D13" s="5"/>
      <c r="E13" s="5"/>
      <c r="F13" s="5" t="s">
        <v>20</v>
      </c>
      <c r="G13" s="5"/>
      <c r="H13" s="5"/>
      <c r="I13" s="5"/>
      <c r="J13" s="6"/>
      <c r="K13" s="5"/>
      <c r="L13" s="5"/>
      <c r="M13" s="5"/>
      <c r="N13" s="5"/>
      <c r="O13" s="5"/>
      <c r="P13" s="5"/>
      <c r="Q13" s="5"/>
      <c r="R13" s="11">
        <f>ROUND(SUM(R11:R12),5)</f>
        <v>0</v>
      </c>
      <c r="S13" s="11">
        <f>ROUND(SUM(S11:S12),5)</f>
        <v>196283.75</v>
      </c>
      <c r="T13" s="11">
        <f>T12</f>
        <v>196283.75</v>
      </c>
    </row>
    <row r="14" spans="1:23" ht="15.75" thickBot="1" x14ac:dyDescent="0.3">
      <c r="A14" s="5"/>
      <c r="B14" s="5"/>
      <c r="C14" s="5"/>
      <c r="D14" s="5"/>
      <c r="E14" s="5" t="s">
        <v>21</v>
      </c>
      <c r="F14" s="5"/>
      <c r="G14" s="5"/>
      <c r="H14" s="5"/>
      <c r="I14" s="5"/>
      <c r="J14" s="6"/>
      <c r="K14" s="5"/>
      <c r="L14" s="5"/>
      <c r="M14" s="5"/>
      <c r="N14" s="5"/>
      <c r="O14" s="5"/>
      <c r="P14" s="5"/>
      <c r="Q14" s="5"/>
      <c r="R14" s="11">
        <f>ROUND(R7+R10+R13,5)</f>
        <v>7425</v>
      </c>
      <c r="S14" s="11">
        <f>ROUND(S7+S10+S13,5)</f>
        <v>627403.75</v>
      </c>
      <c r="T14" s="11">
        <f>ROUND(T7+T10+T13,5)</f>
        <v>619978.75</v>
      </c>
      <c r="V14" s="21"/>
    </row>
    <row r="15" spans="1:23" ht="15.75" thickBot="1" x14ac:dyDescent="0.3">
      <c r="A15" s="5"/>
      <c r="B15" s="5"/>
      <c r="C15" s="5"/>
      <c r="D15" s="5" t="s">
        <v>22</v>
      </c>
      <c r="E15" s="5"/>
      <c r="F15" s="5"/>
      <c r="G15" s="5"/>
      <c r="H15" s="5"/>
      <c r="I15" s="5"/>
      <c r="J15" s="6"/>
      <c r="K15" s="5"/>
      <c r="L15" s="5"/>
      <c r="M15" s="5"/>
      <c r="N15" s="5"/>
      <c r="O15" s="5"/>
      <c r="P15" s="5"/>
      <c r="Q15" s="5"/>
      <c r="R15" s="12">
        <f>R14</f>
        <v>7425</v>
      </c>
      <c r="S15" s="12">
        <f>S14</f>
        <v>627403.75</v>
      </c>
      <c r="T15" s="12">
        <f>T14</f>
        <v>619978.75</v>
      </c>
    </row>
    <row r="16" spans="1:23" x14ac:dyDescent="0.25">
      <c r="A16" s="5"/>
      <c r="B16" s="5"/>
      <c r="C16" s="5" t="s">
        <v>23</v>
      </c>
      <c r="D16" s="5"/>
      <c r="E16" s="5"/>
      <c r="F16" s="5"/>
      <c r="G16" s="5"/>
      <c r="H16" s="5"/>
      <c r="I16" s="5"/>
      <c r="J16" s="6"/>
      <c r="K16" s="5"/>
      <c r="L16" s="5"/>
      <c r="M16" s="5"/>
      <c r="N16" s="5"/>
      <c r="O16" s="5"/>
      <c r="P16" s="5"/>
      <c r="Q16" s="5"/>
      <c r="R16" s="9">
        <f>R15</f>
        <v>7425</v>
      </c>
      <c r="S16" s="9">
        <f>S15</f>
        <v>627403.75</v>
      </c>
      <c r="T16" s="9">
        <f>T15</f>
        <v>619978.75</v>
      </c>
    </row>
    <row r="17" spans="1:20" x14ac:dyDescent="0.25">
      <c r="A17" s="2"/>
      <c r="B17" s="2"/>
      <c r="C17" s="2"/>
      <c r="D17" s="2" t="s">
        <v>24</v>
      </c>
      <c r="E17" s="2"/>
      <c r="F17" s="2"/>
      <c r="G17" s="2"/>
      <c r="H17" s="2"/>
      <c r="I17" s="2"/>
      <c r="J17" s="3"/>
      <c r="K17" s="2"/>
      <c r="L17" s="2"/>
      <c r="M17" s="2"/>
      <c r="N17" s="2"/>
      <c r="O17" s="2"/>
      <c r="P17" s="2"/>
      <c r="Q17" s="2"/>
      <c r="R17" s="4"/>
      <c r="S17" s="4"/>
      <c r="T17" s="4"/>
    </row>
    <row r="18" spans="1:20" x14ac:dyDescent="0.25">
      <c r="A18" s="2"/>
      <c r="B18" s="2"/>
      <c r="C18" s="2"/>
      <c r="D18" s="2"/>
      <c r="E18" s="2" t="s">
        <v>25</v>
      </c>
      <c r="F18" s="2"/>
      <c r="G18" s="2"/>
      <c r="H18" s="2"/>
      <c r="I18" s="2"/>
      <c r="J18" s="3"/>
      <c r="K18" s="2"/>
      <c r="L18" s="2"/>
      <c r="M18" s="2"/>
      <c r="N18" s="2"/>
      <c r="O18" s="2"/>
      <c r="P18" s="2"/>
      <c r="Q18" s="2"/>
      <c r="R18" s="4"/>
      <c r="S18" s="4"/>
      <c r="T18" s="4"/>
    </row>
    <row r="19" spans="1:20" x14ac:dyDescent="0.25">
      <c r="A19" s="2"/>
      <c r="B19" s="2"/>
      <c r="C19" s="2"/>
      <c r="D19" s="2"/>
      <c r="E19" s="2"/>
      <c r="F19" s="2" t="s">
        <v>26</v>
      </c>
      <c r="G19" s="2"/>
      <c r="H19" s="2"/>
      <c r="I19" s="2"/>
      <c r="J19" s="3"/>
      <c r="K19" s="2"/>
      <c r="L19" s="2"/>
      <c r="M19" s="2"/>
      <c r="N19" s="2"/>
      <c r="O19" s="2"/>
      <c r="P19" s="2"/>
      <c r="Q19" s="2"/>
      <c r="R19" s="4"/>
      <c r="S19" s="4"/>
      <c r="T19" s="4"/>
    </row>
    <row r="20" spans="1:20" x14ac:dyDescent="0.25">
      <c r="A20" s="2"/>
      <c r="B20" s="2"/>
      <c r="C20" s="2"/>
      <c r="D20" s="2"/>
      <c r="E20" s="2"/>
      <c r="F20" s="2"/>
      <c r="G20" s="2" t="s">
        <v>27</v>
      </c>
      <c r="H20" s="2"/>
      <c r="I20" s="2"/>
      <c r="J20" s="3"/>
      <c r="K20" s="2"/>
      <c r="L20" s="2"/>
      <c r="M20" s="2"/>
      <c r="N20" s="2"/>
      <c r="O20" s="2"/>
      <c r="P20" s="2"/>
      <c r="Q20" s="2"/>
      <c r="R20" s="4"/>
      <c r="S20" s="4"/>
      <c r="T20" s="4"/>
    </row>
    <row r="21" spans="1:20" x14ac:dyDescent="0.25">
      <c r="A21" s="5"/>
      <c r="B21" s="5"/>
      <c r="C21" s="5"/>
      <c r="D21" s="5"/>
      <c r="E21" s="5"/>
      <c r="F21" s="5"/>
      <c r="G21" s="5"/>
      <c r="H21" s="5"/>
      <c r="I21" s="5" t="s">
        <v>38</v>
      </c>
      <c r="J21" s="6">
        <v>44074</v>
      </c>
      <c r="K21" s="5"/>
      <c r="L21" s="5"/>
      <c r="M21" s="5"/>
      <c r="N21" s="5" t="s">
        <v>51</v>
      </c>
      <c r="O21" s="5" t="s">
        <v>59</v>
      </c>
      <c r="P21" s="7"/>
      <c r="Q21" s="5" t="s">
        <v>62</v>
      </c>
      <c r="R21" s="9">
        <v>269.26</v>
      </c>
      <c r="S21" s="9"/>
      <c r="T21" s="9">
        <v>269.26</v>
      </c>
    </row>
    <row r="22" spans="1:20" x14ac:dyDescent="0.25">
      <c r="A22" s="5"/>
      <c r="B22" s="5"/>
      <c r="C22" s="5"/>
      <c r="D22" s="5"/>
      <c r="E22" s="5"/>
      <c r="F22" s="5"/>
      <c r="G22" s="5"/>
      <c r="H22" s="5"/>
      <c r="I22" s="5" t="s">
        <v>38</v>
      </c>
      <c r="J22" s="6">
        <v>44104</v>
      </c>
      <c r="K22" s="5"/>
      <c r="L22" s="5"/>
      <c r="M22" s="5"/>
      <c r="N22" s="5" t="s">
        <v>52</v>
      </c>
      <c r="O22" s="5" t="s">
        <v>59</v>
      </c>
      <c r="P22" s="7"/>
      <c r="Q22" s="5" t="s">
        <v>62</v>
      </c>
      <c r="R22" s="9">
        <v>3147.79</v>
      </c>
      <c r="S22" s="9"/>
      <c r="T22" s="9">
        <v>3417.05</v>
      </c>
    </row>
    <row r="23" spans="1:20" x14ac:dyDescent="0.25">
      <c r="A23" s="5"/>
      <c r="B23" s="5"/>
      <c r="C23" s="5"/>
      <c r="D23" s="5"/>
      <c r="E23" s="5"/>
      <c r="F23" s="5"/>
      <c r="G23" s="5"/>
      <c r="H23" s="5"/>
      <c r="I23" s="5" t="s">
        <v>38</v>
      </c>
      <c r="J23" s="6">
        <v>44134</v>
      </c>
      <c r="K23" s="5"/>
      <c r="L23" s="5"/>
      <c r="M23" s="5"/>
      <c r="N23" s="5" t="s">
        <v>53</v>
      </c>
      <c r="O23" s="5" t="s">
        <v>59</v>
      </c>
      <c r="P23" s="7"/>
      <c r="Q23" s="5" t="s">
        <v>62</v>
      </c>
      <c r="R23" s="9">
        <v>3206.75</v>
      </c>
      <c r="S23" s="9"/>
      <c r="T23" s="9">
        <v>6623.8</v>
      </c>
    </row>
    <row r="24" spans="1:20" ht="15.75" thickBot="1" x14ac:dyDescent="0.3">
      <c r="A24" s="5"/>
      <c r="B24" s="5"/>
      <c r="C24" s="5"/>
      <c r="D24" s="5"/>
      <c r="E24" s="5"/>
      <c r="F24" s="5"/>
      <c r="G24" s="5"/>
      <c r="H24" s="5"/>
      <c r="I24" s="5" t="s">
        <v>38</v>
      </c>
      <c r="J24" s="6">
        <v>44134</v>
      </c>
      <c r="K24" s="5"/>
      <c r="L24" s="5"/>
      <c r="M24" s="5"/>
      <c r="N24" s="5" t="s">
        <v>53</v>
      </c>
      <c r="O24" s="5" t="s">
        <v>59</v>
      </c>
      <c r="P24" s="7"/>
      <c r="Q24" s="5" t="s">
        <v>62</v>
      </c>
      <c r="R24" s="10">
        <v>16698.16</v>
      </c>
      <c r="S24" s="10"/>
      <c r="T24" s="10">
        <v>23321.96</v>
      </c>
    </row>
    <row r="25" spans="1:20" ht="15.75" thickBot="1" x14ac:dyDescent="0.3">
      <c r="A25" s="5"/>
      <c r="B25" s="5"/>
      <c r="C25" s="5"/>
      <c r="D25" s="5"/>
      <c r="E25" s="5"/>
      <c r="F25" s="5"/>
      <c r="G25" s="5" t="s">
        <v>28</v>
      </c>
      <c r="H25" s="5"/>
      <c r="I25" s="5"/>
      <c r="J25" s="6"/>
      <c r="K25" s="5"/>
      <c r="L25" s="5"/>
      <c r="M25" s="5"/>
      <c r="N25" s="5"/>
      <c r="O25" s="5"/>
      <c r="P25" s="5"/>
      <c r="Q25" s="5"/>
      <c r="R25" s="11">
        <f>ROUND(SUM(R20:R24),5)</f>
        <v>23321.96</v>
      </c>
      <c r="S25" s="11">
        <f>ROUND(SUM(S20:S24),5)</f>
        <v>0</v>
      </c>
      <c r="T25" s="11">
        <f>T24</f>
        <v>23321.96</v>
      </c>
    </row>
    <row r="26" spans="1:20" ht="15.75" thickBot="1" x14ac:dyDescent="0.3">
      <c r="A26" s="5"/>
      <c r="B26" s="5"/>
      <c r="C26" s="5"/>
      <c r="D26" s="5"/>
      <c r="E26" s="5"/>
      <c r="F26" s="5" t="s">
        <v>29</v>
      </c>
      <c r="G26" s="5"/>
      <c r="H26" s="5"/>
      <c r="I26" s="5"/>
      <c r="J26" s="6"/>
      <c r="K26" s="5"/>
      <c r="L26" s="5"/>
      <c r="M26" s="5"/>
      <c r="N26" s="5"/>
      <c r="O26" s="5"/>
      <c r="P26" s="5"/>
      <c r="Q26" s="5"/>
      <c r="R26" s="12">
        <f>R25</f>
        <v>23321.96</v>
      </c>
      <c r="S26" s="12">
        <f>S25</f>
        <v>0</v>
      </c>
      <c r="T26" s="12">
        <f>T25</f>
        <v>23321.96</v>
      </c>
    </row>
    <row r="27" spans="1:20" x14ac:dyDescent="0.25">
      <c r="A27" s="5"/>
      <c r="B27" s="5"/>
      <c r="C27" s="5"/>
      <c r="D27" s="5"/>
      <c r="E27" s="5" t="s">
        <v>30</v>
      </c>
      <c r="F27" s="5"/>
      <c r="G27" s="5"/>
      <c r="H27" s="5"/>
      <c r="I27" s="5"/>
      <c r="J27" s="6"/>
      <c r="K27" s="5"/>
      <c r="L27" s="5"/>
      <c r="M27" s="5"/>
      <c r="N27" s="5"/>
      <c r="O27" s="5"/>
      <c r="P27" s="5"/>
      <c r="Q27" s="5"/>
      <c r="R27" s="9">
        <f>R26</f>
        <v>23321.96</v>
      </c>
      <c r="S27" s="9">
        <f>S26</f>
        <v>0</v>
      </c>
      <c r="T27" s="9">
        <f>T26</f>
        <v>23321.96</v>
      </c>
    </row>
    <row r="28" spans="1:20" x14ac:dyDescent="0.25">
      <c r="A28" s="2"/>
      <c r="B28" s="2"/>
      <c r="C28" s="2"/>
      <c r="D28" s="2"/>
      <c r="E28" s="2" t="s">
        <v>31</v>
      </c>
      <c r="F28" s="2"/>
      <c r="G28" s="2"/>
      <c r="H28" s="2"/>
      <c r="I28" s="2"/>
      <c r="J28" s="3"/>
      <c r="K28" s="2"/>
      <c r="L28" s="2"/>
      <c r="M28" s="2"/>
      <c r="N28" s="2"/>
      <c r="O28" s="2"/>
      <c r="P28" s="2"/>
      <c r="Q28" s="2"/>
      <c r="R28" s="4"/>
      <c r="S28" s="4"/>
      <c r="T28" s="4"/>
    </row>
    <row r="29" spans="1:20" x14ac:dyDescent="0.25">
      <c r="A29" s="5"/>
      <c r="B29" s="5"/>
      <c r="C29" s="5"/>
      <c r="D29" s="5"/>
      <c r="E29" s="5"/>
      <c r="F29" s="5"/>
      <c r="G29" s="5"/>
      <c r="H29" s="5"/>
      <c r="I29" s="5" t="s">
        <v>36</v>
      </c>
      <c r="J29" s="6">
        <v>44135</v>
      </c>
      <c r="K29" s="5" t="s">
        <v>41</v>
      </c>
      <c r="L29" s="5"/>
      <c r="M29" s="5" t="s">
        <v>46</v>
      </c>
      <c r="N29" s="5" t="s">
        <v>54</v>
      </c>
      <c r="O29" s="5" t="s">
        <v>59</v>
      </c>
      <c r="P29" s="7"/>
      <c r="Q29" s="5" t="s">
        <v>60</v>
      </c>
      <c r="R29" s="9">
        <v>15000</v>
      </c>
      <c r="S29" s="9"/>
      <c r="T29" s="9">
        <v>15000</v>
      </c>
    </row>
    <row r="30" spans="1:20" x14ac:dyDescent="0.25">
      <c r="A30" s="5"/>
      <c r="B30" s="5"/>
      <c r="C30" s="5"/>
      <c r="D30" s="5"/>
      <c r="E30" s="5"/>
      <c r="F30" s="5"/>
      <c r="G30" s="5"/>
      <c r="H30" s="5"/>
      <c r="I30" s="5" t="s">
        <v>36</v>
      </c>
      <c r="J30" s="6">
        <v>44135</v>
      </c>
      <c r="K30" s="5" t="s">
        <v>42</v>
      </c>
      <c r="L30" s="5"/>
      <c r="M30" s="5" t="s">
        <v>47</v>
      </c>
      <c r="N30" s="5" t="s">
        <v>55</v>
      </c>
      <c r="O30" s="5" t="s">
        <v>59</v>
      </c>
      <c r="P30" s="7"/>
      <c r="Q30" s="5" t="s">
        <v>60</v>
      </c>
      <c r="R30" s="9">
        <v>10000</v>
      </c>
      <c r="S30" s="9"/>
      <c r="T30" s="9">
        <v>25000</v>
      </c>
    </row>
    <row r="31" spans="1:20" x14ac:dyDescent="0.25">
      <c r="A31" s="5"/>
      <c r="B31" s="5"/>
      <c r="C31" s="5"/>
      <c r="D31" s="5"/>
      <c r="E31" s="5"/>
      <c r="F31" s="5"/>
      <c r="G31" s="5"/>
      <c r="H31" s="5"/>
      <c r="I31" s="5" t="s">
        <v>36</v>
      </c>
      <c r="J31" s="6">
        <v>44135</v>
      </c>
      <c r="K31" s="5" t="s">
        <v>43</v>
      </c>
      <c r="L31" s="5"/>
      <c r="M31" s="5" t="s">
        <v>47</v>
      </c>
      <c r="N31" s="5" t="s">
        <v>56</v>
      </c>
      <c r="O31" s="5" t="s">
        <v>59</v>
      </c>
      <c r="P31" s="7"/>
      <c r="Q31" s="5" t="s">
        <v>60</v>
      </c>
      <c r="R31" s="9">
        <v>10000</v>
      </c>
      <c r="S31" s="9"/>
      <c r="T31" s="9">
        <v>35000</v>
      </c>
    </row>
    <row r="32" spans="1:20" x14ac:dyDescent="0.25">
      <c r="A32" s="5"/>
      <c r="B32" s="5"/>
      <c r="C32" s="5"/>
      <c r="D32" s="5"/>
      <c r="E32" s="5"/>
      <c r="F32" s="5"/>
      <c r="G32" s="5"/>
      <c r="H32" s="5"/>
      <c r="I32" s="5" t="s">
        <v>37</v>
      </c>
      <c r="J32" s="6">
        <v>44135</v>
      </c>
      <c r="K32" s="5" t="s">
        <v>44</v>
      </c>
      <c r="L32" s="5"/>
      <c r="M32" s="5"/>
      <c r="N32" s="5" t="s">
        <v>57</v>
      </c>
      <c r="O32" s="5" t="s">
        <v>59</v>
      </c>
      <c r="P32" s="7"/>
      <c r="Q32" s="5" t="s">
        <v>63</v>
      </c>
      <c r="R32" s="9">
        <v>175</v>
      </c>
      <c r="S32" s="9"/>
      <c r="T32" s="9">
        <v>35175</v>
      </c>
    </row>
    <row r="33" spans="1:23" ht="15.75" thickBot="1" x14ac:dyDescent="0.3">
      <c r="A33" s="5"/>
      <c r="B33" s="5"/>
      <c r="C33" s="5"/>
      <c r="D33" s="5"/>
      <c r="E33" s="5"/>
      <c r="F33" s="5"/>
      <c r="G33" s="5"/>
      <c r="H33" s="5"/>
      <c r="I33" s="5" t="s">
        <v>37</v>
      </c>
      <c r="J33" s="6">
        <v>44135</v>
      </c>
      <c r="K33" s="5" t="s">
        <v>44</v>
      </c>
      <c r="L33" s="5"/>
      <c r="M33" s="5"/>
      <c r="N33" s="5" t="s">
        <v>58</v>
      </c>
      <c r="O33" s="5" t="s">
        <v>59</v>
      </c>
      <c r="P33" s="7"/>
      <c r="Q33" s="5" t="s">
        <v>31</v>
      </c>
      <c r="R33" s="10">
        <v>60000</v>
      </c>
      <c r="S33" s="10"/>
      <c r="T33" s="27">
        <v>95175</v>
      </c>
      <c r="U33" s="25" t="s">
        <v>191</v>
      </c>
      <c r="V33" s="25"/>
      <c r="W33" s="25"/>
    </row>
    <row r="34" spans="1:23" ht="15.75" thickBot="1" x14ac:dyDescent="0.3">
      <c r="A34" s="5"/>
      <c r="B34" s="5"/>
      <c r="C34" s="5"/>
      <c r="D34" s="5"/>
      <c r="E34" s="5" t="s">
        <v>32</v>
      </c>
      <c r="F34" s="5"/>
      <c r="G34" s="5"/>
      <c r="H34" s="5"/>
      <c r="I34" s="5"/>
      <c r="J34" s="6"/>
      <c r="K34" s="5"/>
      <c r="L34" s="5"/>
      <c r="M34" s="5"/>
      <c r="N34" s="5"/>
      <c r="O34" s="5"/>
      <c r="P34" s="5"/>
      <c r="Q34" s="5"/>
      <c r="R34" s="11">
        <f>ROUND(SUM(R28:R33),5)</f>
        <v>95175</v>
      </c>
      <c r="S34" s="11">
        <f>ROUND(SUM(S28:S33),5)</f>
        <v>0</v>
      </c>
      <c r="T34" s="11">
        <f>T33</f>
        <v>95175</v>
      </c>
    </row>
    <row r="35" spans="1:23" ht="15.75" thickBot="1" x14ac:dyDescent="0.3">
      <c r="A35" s="5"/>
      <c r="B35" s="5"/>
      <c r="C35" s="5"/>
      <c r="D35" s="5" t="s">
        <v>33</v>
      </c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11">
        <f>ROUND(R27+R34,5)</f>
        <v>118496.96000000001</v>
      </c>
      <c r="S35" s="11">
        <f>ROUND(S27+S34,5)</f>
        <v>0</v>
      </c>
      <c r="T35" s="11">
        <f>ROUND(T27+T34,5)</f>
        <v>118496.96000000001</v>
      </c>
    </row>
    <row r="36" spans="1:23" ht="15.75" thickBot="1" x14ac:dyDescent="0.3">
      <c r="A36" s="5"/>
      <c r="B36" s="5" t="s">
        <v>34</v>
      </c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11">
        <f>ROUND(R16+R35,5)</f>
        <v>125921.96</v>
      </c>
      <c r="S36" s="11">
        <f>ROUND(S16+S35,5)</f>
        <v>627403.75</v>
      </c>
      <c r="T36" s="11">
        <f>ROUND(T16-T35,5)</f>
        <v>501481.79</v>
      </c>
    </row>
    <row r="37" spans="1:23" s="14" customFormat="1" ht="12" thickBot="1" x14ac:dyDescent="0.25">
      <c r="A37" s="2" t="s">
        <v>35</v>
      </c>
      <c r="B37" s="2"/>
      <c r="C37" s="2"/>
      <c r="D37" s="2"/>
      <c r="E37" s="2"/>
      <c r="F37" s="2"/>
      <c r="G37" s="2"/>
      <c r="H37" s="2"/>
      <c r="I37" s="2"/>
      <c r="J37" s="3"/>
      <c r="K37" s="2"/>
      <c r="L37" s="2"/>
      <c r="M37" s="2"/>
      <c r="N37" s="2"/>
      <c r="O37" s="2"/>
      <c r="P37" s="2"/>
      <c r="Q37" s="2"/>
      <c r="R37" s="13">
        <f>R36</f>
        <v>125921.96</v>
      </c>
      <c r="S37" s="13">
        <f>S36</f>
        <v>627403.75</v>
      </c>
      <c r="T37" s="13">
        <f>T36</f>
        <v>501481.79</v>
      </c>
    </row>
    <row r="38" spans="1:23" ht="15.75" thickTop="1" x14ac:dyDescent="0.25"/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4" r:id="rId3" name="TextBox2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3074" r:id="rId3" name="TextBox2"/>
      </mc:Fallback>
    </mc:AlternateContent>
    <mc:AlternateContent xmlns:mc="http://schemas.openxmlformats.org/markup-compatibility/2006">
      <mc:Choice Requires="x14">
        <control shapeId="3073" r:id="rId5" name="TextBox1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3073" r:id="rId5" name="Text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FD37-B681-4B6C-89E6-296DE6CF0F99}">
  <sheetPr codeName="Sheet1">
    <pageSetUpPr fitToPage="1"/>
  </sheetPr>
  <dimension ref="A1:Q61"/>
  <sheetViews>
    <sheetView topLeftCell="A28" workbookViewId="0">
      <selection activeCell="J41" sqref="J41"/>
    </sheetView>
  </sheetViews>
  <sheetFormatPr defaultRowHeight="15" x14ac:dyDescent="0.25"/>
  <cols>
    <col min="1" max="2" width="3" customWidth="1"/>
    <col min="3" max="3" width="15.42578125" customWidth="1"/>
    <col min="4" max="4" width="2.28515625" customWidth="1"/>
    <col min="5" max="5" width="11.85546875" bestFit="1" customWidth="1"/>
    <col min="6" max="6" width="8.7109375" bestFit="1" customWidth="1"/>
    <col min="7" max="7" width="10.140625" bestFit="1" customWidth="1"/>
    <col min="8" max="8" width="20.85546875" bestFit="1" customWidth="1"/>
    <col min="9" max="9" width="30.7109375" customWidth="1"/>
    <col min="10" max="10" width="17.28515625" bestFit="1" customWidth="1"/>
    <col min="11" max="11" width="9.28515625" bestFit="1" customWidth="1"/>
    <col min="12" max="12" width="8.7109375" bestFit="1" customWidth="1"/>
  </cols>
  <sheetData>
    <row r="1" spans="1:12" s="17" customFormat="1" ht="15.75" thickBot="1" x14ac:dyDescent="0.3">
      <c r="A1" s="15"/>
      <c r="B1" s="15"/>
      <c r="C1" s="15"/>
      <c r="D1" s="15"/>
      <c r="E1" s="16" t="s">
        <v>0</v>
      </c>
      <c r="F1" s="16" t="s">
        <v>1</v>
      </c>
      <c r="G1" s="16" t="s">
        <v>2</v>
      </c>
      <c r="H1" s="16" t="s">
        <v>4</v>
      </c>
      <c r="I1" s="16" t="s">
        <v>5</v>
      </c>
      <c r="J1" s="16" t="s">
        <v>8</v>
      </c>
      <c r="K1" s="16" t="s">
        <v>189</v>
      </c>
      <c r="L1" s="16" t="s">
        <v>11</v>
      </c>
    </row>
    <row r="2" spans="1:12" ht="15.75" thickTop="1" x14ac:dyDescent="0.25">
      <c r="A2" s="2"/>
      <c r="B2" s="2" t="s">
        <v>188</v>
      </c>
      <c r="C2" s="2"/>
      <c r="D2" s="2"/>
      <c r="E2" s="2"/>
      <c r="F2" s="3"/>
      <c r="G2" s="2"/>
      <c r="H2" s="2"/>
      <c r="I2" s="2"/>
      <c r="J2" s="2"/>
      <c r="K2" s="4"/>
      <c r="L2" s="4">
        <v>0</v>
      </c>
    </row>
    <row r="3" spans="1:12" x14ac:dyDescent="0.25">
      <c r="A3" s="2"/>
      <c r="B3" s="2"/>
      <c r="C3" s="2" t="s">
        <v>61</v>
      </c>
      <c r="D3" s="2"/>
      <c r="E3" s="2"/>
      <c r="F3" s="3"/>
      <c r="G3" s="2"/>
      <c r="H3" s="2"/>
      <c r="I3" s="2"/>
      <c r="J3" s="2"/>
      <c r="K3" s="4"/>
      <c r="L3" s="4">
        <v>0</v>
      </c>
    </row>
    <row r="4" spans="1:12" x14ac:dyDescent="0.25">
      <c r="A4" s="5"/>
      <c r="B4" s="5"/>
      <c r="C4" s="5"/>
      <c r="D4" s="5"/>
      <c r="E4" s="5" t="s">
        <v>72</v>
      </c>
      <c r="F4" s="6">
        <v>43620</v>
      </c>
      <c r="G4" s="5" t="s">
        <v>187</v>
      </c>
      <c r="H4" s="5" t="s">
        <v>186</v>
      </c>
      <c r="I4" s="5" t="s">
        <v>185</v>
      </c>
      <c r="J4" s="5" t="s">
        <v>68</v>
      </c>
      <c r="K4" s="9">
        <v>12500</v>
      </c>
      <c r="L4" s="9">
        <f>ROUND(L3+K4,5)</f>
        <v>12500</v>
      </c>
    </row>
    <row r="5" spans="1:12" x14ac:dyDescent="0.25">
      <c r="A5" s="5"/>
      <c r="B5" s="5"/>
      <c r="C5" s="5"/>
      <c r="D5" s="5"/>
      <c r="E5" s="5" t="s">
        <v>72</v>
      </c>
      <c r="F5" s="6">
        <v>43724</v>
      </c>
      <c r="G5" s="5" t="s">
        <v>184</v>
      </c>
      <c r="H5" s="5" t="s">
        <v>122</v>
      </c>
      <c r="I5" s="5" t="s">
        <v>183</v>
      </c>
      <c r="J5" s="5" t="s">
        <v>68</v>
      </c>
      <c r="K5" s="9">
        <v>15000</v>
      </c>
      <c r="L5" s="9">
        <f>ROUND(L4+K5,5)</f>
        <v>27500</v>
      </c>
    </row>
    <row r="6" spans="1:12" x14ac:dyDescent="0.25">
      <c r="A6" s="5"/>
      <c r="B6" s="5"/>
      <c r="C6" s="5"/>
      <c r="D6" s="5"/>
      <c r="E6" s="5" t="s">
        <v>72</v>
      </c>
      <c r="F6" s="6">
        <v>43724</v>
      </c>
      <c r="G6" s="5" t="s">
        <v>182</v>
      </c>
      <c r="H6" s="5" t="s">
        <v>181</v>
      </c>
      <c r="I6" s="5" t="s">
        <v>180</v>
      </c>
      <c r="J6" s="5" t="s">
        <v>68</v>
      </c>
      <c r="K6" s="9">
        <v>25000</v>
      </c>
      <c r="L6" s="9">
        <f>ROUND(L5+K6,5)</f>
        <v>52500</v>
      </c>
    </row>
    <row r="7" spans="1:12" x14ac:dyDescent="0.25">
      <c r="A7" s="5"/>
      <c r="B7" s="5"/>
      <c r="C7" s="5"/>
      <c r="D7" s="5"/>
      <c r="E7" s="5" t="s">
        <v>72</v>
      </c>
      <c r="F7" s="6">
        <v>43724</v>
      </c>
      <c r="G7" s="5" t="s">
        <v>179</v>
      </c>
      <c r="H7" s="5" t="s">
        <v>178</v>
      </c>
      <c r="I7" s="5" t="s">
        <v>177</v>
      </c>
      <c r="J7" s="5" t="s">
        <v>68</v>
      </c>
      <c r="K7" s="9">
        <v>10000</v>
      </c>
      <c r="L7" s="9">
        <f>ROUND(L6+K7,5)</f>
        <v>62500</v>
      </c>
    </row>
    <row r="8" spans="1:12" x14ac:dyDescent="0.25">
      <c r="A8" s="5"/>
      <c r="B8" s="5"/>
      <c r="C8" s="5"/>
      <c r="D8" s="5"/>
      <c r="E8" s="5" t="s">
        <v>72</v>
      </c>
      <c r="F8" s="6">
        <v>43727</v>
      </c>
      <c r="G8" s="5" t="s">
        <v>176</v>
      </c>
      <c r="H8" s="5" t="s">
        <v>175</v>
      </c>
      <c r="I8" s="5" t="s">
        <v>174</v>
      </c>
      <c r="J8" s="5" t="s">
        <v>68</v>
      </c>
      <c r="K8" s="9">
        <v>15000</v>
      </c>
      <c r="L8" s="9">
        <f>ROUND(L7+K8,5)</f>
        <v>77500</v>
      </c>
    </row>
    <row r="9" spans="1:12" x14ac:dyDescent="0.25">
      <c r="A9" s="5"/>
      <c r="B9" s="5"/>
      <c r="C9" s="5"/>
      <c r="D9" s="5"/>
      <c r="E9" s="5" t="s">
        <v>72</v>
      </c>
      <c r="F9" s="6">
        <v>43728</v>
      </c>
      <c r="G9" s="5" t="s">
        <v>173</v>
      </c>
      <c r="H9" s="5" t="s">
        <v>172</v>
      </c>
      <c r="I9" s="5" t="s">
        <v>171</v>
      </c>
      <c r="J9" s="5" t="s">
        <v>68</v>
      </c>
      <c r="K9" s="9">
        <v>25000</v>
      </c>
      <c r="L9" s="9">
        <f>ROUND(L8+K9,5)</f>
        <v>102500</v>
      </c>
    </row>
    <row r="10" spans="1:12" x14ac:dyDescent="0.25">
      <c r="A10" s="5"/>
      <c r="B10" s="5"/>
      <c r="C10" s="5"/>
      <c r="D10" s="5"/>
      <c r="E10" s="5" t="s">
        <v>72</v>
      </c>
      <c r="F10" s="6">
        <v>43734</v>
      </c>
      <c r="G10" s="5" t="s">
        <v>170</v>
      </c>
      <c r="H10" s="5" t="s">
        <v>169</v>
      </c>
      <c r="I10" s="5" t="s">
        <v>168</v>
      </c>
      <c r="J10" s="5" t="s">
        <v>68</v>
      </c>
      <c r="K10" s="9">
        <v>0</v>
      </c>
      <c r="L10" s="9">
        <f>ROUND(L9+K10,5)</f>
        <v>102500</v>
      </c>
    </row>
    <row r="11" spans="1:12" x14ac:dyDescent="0.25">
      <c r="A11" s="5"/>
      <c r="B11" s="5"/>
      <c r="C11" s="5"/>
      <c r="D11" s="5"/>
      <c r="E11" s="5" t="s">
        <v>72</v>
      </c>
      <c r="F11" s="6">
        <v>43739</v>
      </c>
      <c r="G11" s="5" t="s">
        <v>167</v>
      </c>
      <c r="H11" s="5" t="s">
        <v>166</v>
      </c>
      <c r="I11" s="5" t="s">
        <v>165</v>
      </c>
      <c r="J11" s="5" t="s">
        <v>68</v>
      </c>
      <c r="K11" s="9">
        <v>25000</v>
      </c>
      <c r="L11" s="9">
        <f>ROUND(L10+K11,5)</f>
        <v>127500</v>
      </c>
    </row>
    <row r="12" spans="1:12" x14ac:dyDescent="0.25">
      <c r="A12" s="5"/>
      <c r="B12" s="5"/>
      <c r="C12" s="5"/>
      <c r="D12" s="5"/>
      <c r="E12" s="5" t="s">
        <v>72</v>
      </c>
      <c r="F12" s="6">
        <v>43739</v>
      </c>
      <c r="G12" s="5" t="s">
        <v>164</v>
      </c>
      <c r="H12" s="5" t="s">
        <v>163</v>
      </c>
      <c r="I12" s="5" t="s">
        <v>162</v>
      </c>
      <c r="J12" s="5" t="s">
        <v>68</v>
      </c>
      <c r="K12" s="9">
        <v>25000</v>
      </c>
      <c r="L12" s="9">
        <f>ROUND(L11+K12,5)</f>
        <v>152500</v>
      </c>
    </row>
    <row r="13" spans="1:12" x14ac:dyDescent="0.25">
      <c r="A13" s="5"/>
      <c r="B13" s="5"/>
      <c r="C13" s="5"/>
      <c r="D13" s="5"/>
      <c r="E13" s="5" t="s">
        <v>72</v>
      </c>
      <c r="F13" s="6">
        <v>43741</v>
      </c>
      <c r="G13" s="5" t="s">
        <v>161</v>
      </c>
      <c r="H13" s="5" t="s">
        <v>122</v>
      </c>
      <c r="I13" s="5" t="s">
        <v>160</v>
      </c>
      <c r="J13" s="5" t="s">
        <v>68</v>
      </c>
      <c r="K13" s="9">
        <v>10000</v>
      </c>
      <c r="L13" s="9">
        <f>ROUND(L12+K13,5)</f>
        <v>162500</v>
      </c>
    </row>
    <row r="14" spans="1:12" x14ac:dyDescent="0.25">
      <c r="A14" s="5"/>
      <c r="B14" s="5"/>
      <c r="C14" s="5"/>
      <c r="D14" s="5"/>
      <c r="E14" s="5" t="s">
        <v>72</v>
      </c>
      <c r="F14" s="6">
        <v>43754</v>
      </c>
      <c r="G14" s="5" t="s">
        <v>159</v>
      </c>
      <c r="H14" s="5" t="s">
        <v>158</v>
      </c>
      <c r="I14" s="5" t="s">
        <v>157</v>
      </c>
      <c r="J14" s="5" t="s">
        <v>68</v>
      </c>
      <c r="K14" s="9">
        <v>10000</v>
      </c>
      <c r="L14" s="9">
        <f>ROUND(L13+K14,5)</f>
        <v>172500</v>
      </c>
    </row>
    <row r="15" spans="1:12" x14ac:dyDescent="0.25">
      <c r="A15" s="5"/>
      <c r="B15" s="5"/>
      <c r="C15" s="5"/>
      <c r="D15" s="5"/>
      <c r="E15" s="5" t="s">
        <v>72</v>
      </c>
      <c r="F15" s="6">
        <v>43760</v>
      </c>
      <c r="G15" s="5" t="s">
        <v>156</v>
      </c>
      <c r="H15" s="5" t="s">
        <v>155</v>
      </c>
      <c r="I15" s="5" t="s">
        <v>154</v>
      </c>
      <c r="J15" s="5" t="s">
        <v>68</v>
      </c>
      <c r="K15" s="9">
        <v>10000</v>
      </c>
      <c r="L15" s="9">
        <f>ROUND(L14+K15,5)</f>
        <v>182500</v>
      </c>
    </row>
    <row r="16" spans="1:12" x14ac:dyDescent="0.25">
      <c r="A16" s="5"/>
      <c r="B16" s="5"/>
      <c r="C16" s="5"/>
      <c r="D16" s="5"/>
      <c r="E16" s="5" t="s">
        <v>72</v>
      </c>
      <c r="F16" s="6">
        <v>43783</v>
      </c>
      <c r="G16" s="5" t="s">
        <v>153</v>
      </c>
      <c r="H16" s="5" t="s">
        <v>152</v>
      </c>
      <c r="I16" s="5" t="s">
        <v>132</v>
      </c>
      <c r="J16" s="5" t="s">
        <v>68</v>
      </c>
      <c r="K16" s="9">
        <v>10000</v>
      </c>
      <c r="L16" s="9">
        <f>ROUND(L15+K16,5)</f>
        <v>192500</v>
      </c>
    </row>
    <row r="17" spans="1:12" x14ac:dyDescent="0.25">
      <c r="A17" s="5"/>
      <c r="B17" s="5"/>
      <c r="C17" s="5"/>
      <c r="D17" s="5"/>
      <c r="E17" s="5" t="s">
        <v>72</v>
      </c>
      <c r="F17" s="6">
        <v>43791</v>
      </c>
      <c r="G17" s="5" t="s">
        <v>151</v>
      </c>
      <c r="H17" s="5" t="s">
        <v>150</v>
      </c>
      <c r="I17" s="5" t="s">
        <v>149</v>
      </c>
      <c r="J17" s="5" t="s">
        <v>68</v>
      </c>
      <c r="K17" s="9">
        <v>10000</v>
      </c>
      <c r="L17" s="9">
        <f>ROUND(L16+K17,5)</f>
        <v>202500</v>
      </c>
    </row>
    <row r="18" spans="1:12" x14ac:dyDescent="0.25">
      <c r="A18" s="5"/>
      <c r="B18" s="5"/>
      <c r="C18" s="5"/>
      <c r="D18" s="5"/>
      <c r="E18" s="5" t="s">
        <v>37</v>
      </c>
      <c r="F18" s="6">
        <v>43799</v>
      </c>
      <c r="G18" s="5" t="s">
        <v>125</v>
      </c>
      <c r="H18" s="5"/>
      <c r="I18" s="5" t="s">
        <v>148</v>
      </c>
      <c r="J18" s="5" t="s">
        <v>15</v>
      </c>
      <c r="K18" s="9">
        <v>10000</v>
      </c>
      <c r="L18" s="9">
        <f>ROUND(L17+K18,5)</f>
        <v>212500</v>
      </c>
    </row>
    <row r="19" spans="1:12" x14ac:dyDescent="0.25">
      <c r="A19" s="5"/>
      <c r="B19" s="5"/>
      <c r="C19" s="5"/>
      <c r="D19" s="5"/>
      <c r="E19" s="5" t="s">
        <v>72</v>
      </c>
      <c r="F19" s="6">
        <v>43803</v>
      </c>
      <c r="G19" s="5" t="s">
        <v>147</v>
      </c>
      <c r="H19" s="5" t="s">
        <v>146</v>
      </c>
      <c r="I19" s="5" t="s">
        <v>145</v>
      </c>
      <c r="J19" s="5" t="s">
        <v>68</v>
      </c>
      <c r="K19" s="9">
        <v>10000</v>
      </c>
      <c r="L19" s="9">
        <f>ROUND(L18+K19,5)</f>
        <v>222500</v>
      </c>
    </row>
    <row r="20" spans="1:12" x14ac:dyDescent="0.25">
      <c r="A20" s="5"/>
      <c r="B20" s="5"/>
      <c r="C20" s="5"/>
      <c r="D20" s="5"/>
      <c r="E20" s="5" t="s">
        <v>72</v>
      </c>
      <c r="F20" s="6">
        <v>43803</v>
      </c>
      <c r="G20" s="5" t="s">
        <v>144</v>
      </c>
      <c r="H20" s="5" t="s">
        <v>127</v>
      </c>
      <c r="I20" s="5" t="s">
        <v>132</v>
      </c>
      <c r="J20" s="5" t="s">
        <v>68</v>
      </c>
      <c r="K20" s="9">
        <v>10000</v>
      </c>
      <c r="L20" s="9">
        <f>ROUND(L19+K20,5)</f>
        <v>232500</v>
      </c>
    </row>
    <row r="21" spans="1:12" x14ac:dyDescent="0.25">
      <c r="A21" s="5"/>
      <c r="B21" s="5"/>
      <c r="C21" s="5"/>
      <c r="D21" s="5"/>
      <c r="E21" s="5" t="s">
        <v>72</v>
      </c>
      <c r="F21" s="6">
        <v>43816</v>
      </c>
      <c r="G21" s="5" t="s">
        <v>143</v>
      </c>
      <c r="H21" s="5" t="s">
        <v>142</v>
      </c>
      <c r="I21" s="5" t="s">
        <v>69</v>
      </c>
      <c r="J21" s="5" t="s">
        <v>68</v>
      </c>
      <c r="K21" s="9">
        <v>10000</v>
      </c>
      <c r="L21" s="9">
        <f>ROUND(L20+K21,5)</f>
        <v>242500</v>
      </c>
    </row>
    <row r="22" spans="1:12" x14ac:dyDescent="0.25">
      <c r="A22" s="5"/>
      <c r="B22" s="5"/>
      <c r="C22" s="5"/>
      <c r="D22" s="5"/>
      <c r="E22" s="5" t="s">
        <v>37</v>
      </c>
      <c r="F22" s="6">
        <v>43817</v>
      </c>
      <c r="G22" s="5" t="s">
        <v>125</v>
      </c>
      <c r="H22" s="5"/>
      <c r="I22" s="5" t="s">
        <v>141</v>
      </c>
      <c r="J22" s="5" t="s">
        <v>15</v>
      </c>
      <c r="K22" s="9">
        <v>10000</v>
      </c>
      <c r="L22" s="9">
        <f>ROUND(L21+K22,5)</f>
        <v>252500</v>
      </c>
    </row>
    <row r="23" spans="1:12" x14ac:dyDescent="0.25">
      <c r="A23" s="5"/>
      <c r="B23" s="5"/>
      <c r="C23" s="5"/>
      <c r="D23" s="5"/>
      <c r="E23" s="5" t="s">
        <v>72</v>
      </c>
      <c r="F23" s="6">
        <v>43817</v>
      </c>
      <c r="G23" s="5" t="s">
        <v>140</v>
      </c>
      <c r="H23" s="5" t="s">
        <v>139</v>
      </c>
      <c r="I23" s="5" t="s">
        <v>132</v>
      </c>
      <c r="J23" s="5" t="s">
        <v>68</v>
      </c>
      <c r="K23" s="9">
        <v>10000</v>
      </c>
      <c r="L23" s="9">
        <f>ROUND(L22+K23,5)</f>
        <v>262500</v>
      </c>
    </row>
    <row r="24" spans="1:12" x14ac:dyDescent="0.25">
      <c r="A24" s="5"/>
      <c r="B24" s="5"/>
      <c r="C24" s="5"/>
      <c r="D24" s="5"/>
      <c r="E24" s="5" t="s">
        <v>72</v>
      </c>
      <c r="F24" s="6">
        <v>43837</v>
      </c>
      <c r="G24" s="5" t="s">
        <v>138</v>
      </c>
      <c r="H24" s="5" t="s">
        <v>137</v>
      </c>
      <c r="I24" s="5" t="s">
        <v>136</v>
      </c>
      <c r="J24" s="5" t="s">
        <v>68</v>
      </c>
      <c r="K24" s="9">
        <v>10000</v>
      </c>
      <c r="L24" s="9">
        <f>ROUND(L23+K24,5)</f>
        <v>272500</v>
      </c>
    </row>
    <row r="25" spans="1:12" x14ac:dyDescent="0.25">
      <c r="A25" s="5"/>
      <c r="B25" s="5"/>
      <c r="C25" s="5"/>
      <c r="D25" s="5"/>
      <c r="E25" s="5" t="s">
        <v>72</v>
      </c>
      <c r="F25" s="6">
        <v>43851</v>
      </c>
      <c r="G25" s="5" t="s">
        <v>135</v>
      </c>
      <c r="H25" s="5" t="s">
        <v>84</v>
      </c>
      <c r="I25" s="5" t="s">
        <v>83</v>
      </c>
      <c r="J25" s="5" t="s">
        <v>68</v>
      </c>
      <c r="K25" s="9">
        <v>15000</v>
      </c>
      <c r="L25" s="9">
        <f>ROUND(L24+K25,5)</f>
        <v>287500</v>
      </c>
    </row>
    <row r="26" spans="1:12" x14ac:dyDescent="0.25">
      <c r="A26" s="5"/>
      <c r="B26" s="5"/>
      <c r="C26" s="5"/>
      <c r="D26" s="5"/>
      <c r="E26" s="5" t="s">
        <v>72</v>
      </c>
      <c r="F26" s="6">
        <v>43853</v>
      </c>
      <c r="G26" s="5" t="s">
        <v>134</v>
      </c>
      <c r="H26" s="5" t="s">
        <v>133</v>
      </c>
      <c r="I26" s="5" t="s">
        <v>132</v>
      </c>
      <c r="J26" s="5" t="s">
        <v>68</v>
      </c>
      <c r="K26" s="9">
        <v>10000</v>
      </c>
      <c r="L26" s="9">
        <f>ROUND(L25+K26,5)</f>
        <v>297500</v>
      </c>
    </row>
    <row r="27" spans="1:12" x14ac:dyDescent="0.25">
      <c r="A27" s="5"/>
      <c r="B27" s="5"/>
      <c r="C27" s="5"/>
      <c r="D27" s="5"/>
      <c r="E27" s="5" t="s">
        <v>72</v>
      </c>
      <c r="F27" s="6">
        <v>43860</v>
      </c>
      <c r="G27" s="5" t="s">
        <v>131</v>
      </c>
      <c r="H27" s="5" t="s">
        <v>130</v>
      </c>
      <c r="I27" s="5" t="s">
        <v>129</v>
      </c>
      <c r="J27" s="5" t="s">
        <v>68</v>
      </c>
      <c r="K27" s="9">
        <v>55245</v>
      </c>
      <c r="L27" s="9">
        <f>ROUND(L26+K27,5)</f>
        <v>352745</v>
      </c>
    </row>
    <row r="28" spans="1:12" x14ac:dyDescent="0.25">
      <c r="A28" s="5"/>
      <c r="B28" s="5"/>
      <c r="C28" s="5"/>
      <c r="D28" s="5"/>
      <c r="E28" s="5" t="s">
        <v>72</v>
      </c>
      <c r="F28" s="6">
        <v>43861</v>
      </c>
      <c r="G28" s="5" t="s">
        <v>128</v>
      </c>
      <c r="H28" s="5" t="s">
        <v>127</v>
      </c>
      <c r="I28" s="5" t="s">
        <v>126</v>
      </c>
      <c r="J28" s="5" t="s">
        <v>68</v>
      </c>
      <c r="K28" s="9">
        <v>0</v>
      </c>
      <c r="L28" s="9">
        <f>ROUND(L27+K28,5)</f>
        <v>352745</v>
      </c>
    </row>
    <row r="29" spans="1:12" x14ac:dyDescent="0.25">
      <c r="A29" s="5"/>
      <c r="B29" s="5"/>
      <c r="C29" s="5"/>
      <c r="D29" s="5"/>
      <c r="E29" s="5" t="s">
        <v>37</v>
      </c>
      <c r="F29" s="6">
        <v>43861</v>
      </c>
      <c r="G29" s="5" t="s">
        <v>125</v>
      </c>
      <c r="H29" s="5"/>
      <c r="I29" s="5" t="s">
        <v>124</v>
      </c>
      <c r="J29" s="5" t="s">
        <v>17</v>
      </c>
      <c r="K29" s="9">
        <v>-2500</v>
      </c>
      <c r="L29" s="9">
        <f>ROUND(L28+K29,5)</f>
        <v>350245</v>
      </c>
    </row>
    <row r="30" spans="1:12" x14ac:dyDescent="0.25">
      <c r="A30" s="5"/>
      <c r="B30" s="5"/>
      <c r="C30" s="5"/>
      <c r="D30" s="5"/>
      <c r="E30" s="5" t="s">
        <v>86</v>
      </c>
      <c r="F30" s="6">
        <v>43882</v>
      </c>
      <c r="G30" s="5" t="s">
        <v>123</v>
      </c>
      <c r="H30" s="5" t="s">
        <v>122</v>
      </c>
      <c r="I30" s="5" t="s">
        <v>121</v>
      </c>
      <c r="J30" s="5" t="s">
        <v>68</v>
      </c>
      <c r="K30" s="9">
        <v>-15000</v>
      </c>
      <c r="L30" s="9">
        <f>ROUND(L29+K30,5)</f>
        <v>335245</v>
      </c>
    </row>
    <row r="31" spans="1:12" x14ac:dyDescent="0.25">
      <c r="A31" s="5"/>
      <c r="B31" s="5"/>
      <c r="C31" s="5"/>
      <c r="D31" s="5"/>
      <c r="E31" s="5" t="s">
        <v>72</v>
      </c>
      <c r="F31" s="6">
        <v>43886</v>
      </c>
      <c r="G31" s="5" t="s">
        <v>120</v>
      </c>
      <c r="H31" s="5" t="s">
        <v>119</v>
      </c>
      <c r="I31" s="5" t="s">
        <v>69</v>
      </c>
      <c r="J31" s="5" t="s">
        <v>68</v>
      </c>
      <c r="K31" s="9">
        <v>10000</v>
      </c>
      <c r="L31" s="9">
        <f>ROUND(L30+K31,5)</f>
        <v>345245</v>
      </c>
    </row>
    <row r="32" spans="1:12" x14ac:dyDescent="0.25">
      <c r="A32" s="5"/>
      <c r="B32" s="5"/>
      <c r="C32" s="5"/>
      <c r="D32" s="5"/>
      <c r="E32" s="5" t="s">
        <v>72</v>
      </c>
      <c r="F32" s="6">
        <v>43891</v>
      </c>
      <c r="G32" s="5" t="s">
        <v>118</v>
      </c>
      <c r="H32" s="5" t="s">
        <v>98</v>
      </c>
      <c r="I32" s="5" t="s">
        <v>97</v>
      </c>
      <c r="J32" s="5" t="s">
        <v>68</v>
      </c>
      <c r="K32" s="9">
        <v>25000</v>
      </c>
      <c r="L32" s="9">
        <f>ROUND(L31+K32,5)</f>
        <v>370245</v>
      </c>
    </row>
    <row r="33" spans="1:17" x14ac:dyDescent="0.25">
      <c r="A33" s="5"/>
      <c r="B33" s="5"/>
      <c r="C33" s="5"/>
      <c r="D33" s="5"/>
      <c r="E33" s="5" t="s">
        <v>72</v>
      </c>
      <c r="F33" s="6">
        <v>43893</v>
      </c>
      <c r="G33" s="5" t="s">
        <v>117</v>
      </c>
      <c r="H33" s="5" t="s">
        <v>109</v>
      </c>
      <c r="I33" s="5" t="s">
        <v>108</v>
      </c>
      <c r="J33" s="5" t="s">
        <v>68</v>
      </c>
      <c r="K33" s="9">
        <v>15000</v>
      </c>
      <c r="L33" s="9">
        <f>ROUND(L32+K33,5)</f>
        <v>385245</v>
      </c>
    </row>
    <row r="34" spans="1:17" x14ac:dyDescent="0.25">
      <c r="A34" s="5"/>
      <c r="B34" s="5"/>
      <c r="C34" s="5"/>
      <c r="D34" s="5"/>
      <c r="E34" s="5" t="s">
        <v>72</v>
      </c>
      <c r="F34" s="6">
        <v>43901</v>
      </c>
      <c r="G34" s="5" t="s">
        <v>116</v>
      </c>
      <c r="H34" s="5" t="s">
        <v>115</v>
      </c>
      <c r="I34" s="5" t="s">
        <v>114</v>
      </c>
      <c r="J34" s="5" t="s">
        <v>68</v>
      </c>
      <c r="K34" s="9">
        <v>3000</v>
      </c>
      <c r="L34" s="9">
        <f>ROUND(L33+K34,5)</f>
        <v>388245</v>
      </c>
    </row>
    <row r="35" spans="1:17" x14ac:dyDescent="0.25">
      <c r="A35" s="5"/>
      <c r="B35" s="5"/>
      <c r="C35" s="5"/>
      <c r="D35" s="5"/>
      <c r="E35" s="22" t="s">
        <v>72</v>
      </c>
      <c r="F35" s="23">
        <v>43929</v>
      </c>
      <c r="G35" s="22" t="s">
        <v>113</v>
      </c>
      <c r="H35" s="22" t="s">
        <v>112</v>
      </c>
      <c r="I35" s="22" t="s">
        <v>111</v>
      </c>
      <c r="J35" s="22" t="s">
        <v>68</v>
      </c>
      <c r="K35" s="24">
        <v>1000</v>
      </c>
      <c r="L35" s="24">
        <f>ROUND(L34+K35,5)</f>
        <v>389245</v>
      </c>
      <c r="M35" s="22" t="s">
        <v>190</v>
      </c>
      <c r="N35" s="25"/>
      <c r="O35" s="25"/>
      <c r="P35" s="25"/>
      <c r="Q35" s="25"/>
    </row>
    <row r="36" spans="1:17" x14ac:dyDescent="0.25">
      <c r="A36" s="5"/>
      <c r="B36" s="5"/>
      <c r="C36" s="5"/>
      <c r="D36" s="5"/>
      <c r="E36" s="5" t="s">
        <v>86</v>
      </c>
      <c r="F36" s="6">
        <v>44067</v>
      </c>
      <c r="G36" s="5" t="s">
        <v>110</v>
      </c>
      <c r="H36" s="5" t="s">
        <v>109</v>
      </c>
      <c r="I36" s="5" t="s">
        <v>108</v>
      </c>
      <c r="J36" s="5" t="s">
        <v>68</v>
      </c>
      <c r="K36" s="9">
        <v>-15000</v>
      </c>
      <c r="L36" s="9">
        <f>ROUND(L35+K36,5)</f>
        <v>374245</v>
      </c>
    </row>
    <row r="37" spans="1:17" x14ac:dyDescent="0.25">
      <c r="A37" s="5"/>
      <c r="B37" s="5"/>
      <c r="C37" s="5"/>
      <c r="D37" s="5"/>
      <c r="E37" s="5" t="s">
        <v>72</v>
      </c>
      <c r="F37" s="6">
        <v>44068</v>
      </c>
      <c r="G37" s="5" t="s">
        <v>107</v>
      </c>
      <c r="H37" s="5" t="s">
        <v>106</v>
      </c>
      <c r="I37" s="5" t="s">
        <v>69</v>
      </c>
      <c r="J37" s="5" t="s">
        <v>68</v>
      </c>
      <c r="K37" s="9">
        <v>2500</v>
      </c>
      <c r="L37" s="9">
        <f>ROUND(L36+K37,5)</f>
        <v>376745</v>
      </c>
    </row>
    <row r="38" spans="1:17" x14ac:dyDescent="0.25">
      <c r="A38" s="5"/>
      <c r="B38" s="5"/>
      <c r="C38" s="5"/>
      <c r="D38" s="5"/>
      <c r="E38" s="5" t="s">
        <v>38</v>
      </c>
      <c r="F38" s="6">
        <v>44074</v>
      </c>
      <c r="G38" s="5"/>
      <c r="H38" s="5"/>
      <c r="I38" s="5" t="s">
        <v>105</v>
      </c>
      <c r="J38" s="5" t="s">
        <v>62</v>
      </c>
      <c r="K38" s="9">
        <v>8272.5</v>
      </c>
      <c r="L38" s="9">
        <f>ROUND(L37+K38,5)</f>
        <v>385017.5</v>
      </c>
    </row>
    <row r="39" spans="1:17" x14ac:dyDescent="0.25">
      <c r="A39" s="5"/>
      <c r="B39" s="5"/>
      <c r="C39" s="5"/>
      <c r="D39" s="5"/>
      <c r="E39" s="5" t="s">
        <v>72</v>
      </c>
      <c r="F39" s="6">
        <v>44075</v>
      </c>
      <c r="G39" s="5" t="s">
        <v>104</v>
      </c>
      <c r="H39" s="5" t="s">
        <v>103</v>
      </c>
      <c r="I39" s="5" t="s">
        <v>102</v>
      </c>
      <c r="J39" s="5" t="s">
        <v>68</v>
      </c>
      <c r="K39" s="9">
        <v>12500</v>
      </c>
      <c r="L39" s="9">
        <f>ROUND(L38+K39,5)</f>
        <v>397517.5</v>
      </c>
    </row>
    <row r="40" spans="1:17" x14ac:dyDescent="0.25">
      <c r="A40" s="5"/>
      <c r="B40" s="5"/>
      <c r="C40" s="5"/>
      <c r="D40" s="5"/>
      <c r="E40" s="5" t="s">
        <v>72</v>
      </c>
      <c r="F40" s="6">
        <v>44075</v>
      </c>
      <c r="G40" s="5" t="s">
        <v>101</v>
      </c>
      <c r="H40" s="5" t="s">
        <v>100</v>
      </c>
      <c r="I40" s="5" t="s">
        <v>69</v>
      </c>
      <c r="J40" s="5" t="s">
        <v>68</v>
      </c>
      <c r="K40" s="9">
        <v>5000</v>
      </c>
      <c r="L40" s="9">
        <f>ROUND(L39+K40,5)</f>
        <v>402517.5</v>
      </c>
    </row>
    <row r="41" spans="1:17" x14ac:dyDescent="0.25">
      <c r="A41" s="5"/>
      <c r="B41" s="5"/>
      <c r="C41" s="5"/>
      <c r="D41" s="5"/>
      <c r="E41" s="5" t="s">
        <v>86</v>
      </c>
      <c r="F41" s="6">
        <v>44082</v>
      </c>
      <c r="G41" s="5" t="s">
        <v>99</v>
      </c>
      <c r="H41" s="5" t="s">
        <v>98</v>
      </c>
      <c r="I41" s="5" t="s">
        <v>97</v>
      </c>
      <c r="J41" s="5" t="s">
        <v>68</v>
      </c>
      <c r="K41" s="9">
        <v>-25000</v>
      </c>
      <c r="L41" s="9">
        <f>ROUND(L40+K41,5)</f>
        <v>377517.5</v>
      </c>
    </row>
    <row r="42" spans="1:17" x14ac:dyDescent="0.25">
      <c r="A42" s="5"/>
      <c r="B42" s="5"/>
      <c r="C42" s="5"/>
      <c r="D42" s="5"/>
      <c r="E42" s="5" t="s">
        <v>38</v>
      </c>
      <c r="F42" s="6">
        <v>44088</v>
      </c>
      <c r="G42" s="5"/>
      <c r="H42" s="5"/>
      <c r="I42" s="5" t="s">
        <v>96</v>
      </c>
      <c r="J42" s="5" t="s">
        <v>62</v>
      </c>
      <c r="K42" s="9">
        <v>490</v>
      </c>
      <c r="L42" s="9">
        <f>ROUND(L41+K42,5)</f>
        <v>378007.5</v>
      </c>
    </row>
    <row r="43" spans="1:17" x14ac:dyDescent="0.25">
      <c r="A43" s="5"/>
      <c r="B43" s="5"/>
      <c r="C43" s="5"/>
      <c r="D43" s="5"/>
      <c r="E43" s="5" t="s">
        <v>72</v>
      </c>
      <c r="F43" s="6">
        <v>44089</v>
      </c>
      <c r="G43" s="5" t="s">
        <v>95</v>
      </c>
      <c r="H43" s="5" t="s">
        <v>94</v>
      </c>
      <c r="I43" s="5" t="s">
        <v>69</v>
      </c>
      <c r="J43" s="5" t="s">
        <v>68</v>
      </c>
      <c r="K43" s="9">
        <v>5000</v>
      </c>
      <c r="L43" s="9">
        <f>ROUND(L42+K43,5)</f>
        <v>383007.5</v>
      </c>
    </row>
    <row r="44" spans="1:17" x14ac:dyDescent="0.25">
      <c r="A44" s="5"/>
      <c r="B44" s="5"/>
      <c r="C44" s="5"/>
      <c r="D44" s="5"/>
      <c r="E44" s="5" t="s">
        <v>72</v>
      </c>
      <c r="F44" s="6">
        <v>44089</v>
      </c>
      <c r="G44" s="5" t="s">
        <v>93</v>
      </c>
      <c r="H44" s="5" t="s">
        <v>92</v>
      </c>
      <c r="I44" s="5" t="s">
        <v>69</v>
      </c>
      <c r="J44" s="5" t="s">
        <v>68</v>
      </c>
      <c r="K44" s="9">
        <v>15000</v>
      </c>
      <c r="L44" s="9">
        <f>ROUND(L43+K44,5)</f>
        <v>398007.5</v>
      </c>
    </row>
    <row r="45" spans="1:17" x14ac:dyDescent="0.25">
      <c r="A45" s="5"/>
      <c r="B45" s="5"/>
      <c r="C45" s="5"/>
      <c r="D45" s="5"/>
      <c r="E45" s="5" t="s">
        <v>72</v>
      </c>
      <c r="F45" s="6">
        <v>44092</v>
      </c>
      <c r="G45" s="5" t="s">
        <v>91</v>
      </c>
      <c r="H45" s="5" t="s">
        <v>90</v>
      </c>
      <c r="I45" s="5" t="s">
        <v>69</v>
      </c>
      <c r="J45" s="5" t="s">
        <v>68</v>
      </c>
      <c r="K45" s="9">
        <v>15000</v>
      </c>
      <c r="L45" s="9">
        <f>ROUND(L44+K45,5)</f>
        <v>413007.5</v>
      </c>
    </row>
    <row r="46" spans="1:17" x14ac:dyDescent="0.25">
      <c r="A46" s="5"/>
      <c r="B46" s="5"/>
      <c r="C46" s="5"/>
      <c r="D46" s="5"/>
      <c r="E46" s="5" t="s">
        <v>72</v>
      </c>
      <c r="F46" s="6">
        <v>44098</v>
      </c>
      <c r="G46" s="5" t="s">
        <v>89</v>
      </c>
      <c r="H46" s="5" t="s">
        <v>88</v>
      </c>
      <c r="I46" s="5" t="s">
        <v>69</v>
      </c>
      <c r="J46" s="5" t="s">
        <v>68</v>
      </c>
      <c r="K46" s="9">
        <v>2500</v>
      </c>
      <c r="L46" s="9">
        <f>ROUND(L45+K46,5)</f>
        <v>415507.5</v>
      </c>
    </row>
    <row r="47" spans="1:17" x14ac:dyDescent="0.25">
      <c r="A47" s="5"/>
      <c r="B47" s="5"/>
      <c r="C47" s="5"/>
      <c r="D47" s="5"/>
      <c r="E47" s="5" t="s">
        <v>38</v>
      </c>
      <c r="F47" s="6">
        <v>44104</v>
      </c>
      <c r="G47" s="5"/>
      <c r="H47" s="5"/>
      <c r="I47" s="5" t="s">
        <v>87</v>
      </c>
      <c r="J47" s="5" t="s">
        <v>62</v>
      </c>
      <c r="K47" s="9">
        <v>95336.25</v>
      </c>
      <c r="L47" s="9">
        <f>ROUND(L46+K47,5)</f>
        <v>510843.75</v>
      </c>
    </row>
    <row r="48" spans="1:17" x14ac:dyDescent="0.25">
      <c r="A48" s="5"/>
      <c r="B48" s="5"/>
      <c r="C48" s="5"/>
      <c r="D48" s="5"/>
      <c r="E48" s="5" t="s">
        <v>86</v>
      </c>
      <c r="F48" s="6">
        <v>44104</v>
      </c>
      <c r="G48" s="5" t="s">
        <v>85</v>
      </c>
      <c r="H48" s="5" t="s">
        <v>84</v>
      </c>
      <c r="I48" s="5" t="s">
        <v>83</v>
      </c>
      <c r="J48" s="5" t="s">
        <v>68</v>
      </c>
      <c r="K48" s="9">
        <v>-15000</v>
      </c>
      <c r="L48" s="9">
        <f>ROUND(L47+K48,5)</f>
        <v>495843.75</v>
      </c>
    </row>
    <row r="49" spans="1:12" x14ac:dyDescent="0.25">
      <c r="A49" s="5"/>
      <c r="B49" s="5"/>
      <c r="C49" s="5"/>
      <c r="D49" s="5"/>
      <c r="E49" s="5" t="s">
        <v>38</v>
      </c>
      <c r="F49" s="6">
        <v>44106</v>
      </c>
      <c r="G49" s="5"/>
      <c r="H49" s="5"/>
      <c r="I49" s="5" t="s">
        <v>82</v>
      </c>
      <c r="J49" s="5" t="s">
        <v>62</v>
      </c>
      <c r="K49" s="9">
        <v>245</v>
      </c>
      <c r="L49" s="9">
        <f>ROUND(L48+K49,5)</f>
        <v>496088.75</v>
      </c>
    </row>
    <row r="50" spans="1:12" x14ac:dyDescent="0.25">
      <c r="A50" s="5"/>
      <c r="B50" s="5"/>
      <c r="C50" s="5"/>
      <c r="D50" s="5"/>
      <c r="E50" s="5" t="s">
        <v>38</v>
      </c>
      <c r="F50" s="6">
        <v>44106</v>
      </c>
      <c r="G50" s="5"/>
      <c r="H50" s="5"/>
      <c r="I50" s="5" t="s">
        <v>81</v>
      </c>
      <c r="J50" s="5" t="s">
        <v>62</v>
      </c>
      <c r="K50" s="9">
        <v>470</v>
      </c>
      <c r="L50" s="9">
        <f>ROUND(L49+K50,5)</f>
        <v>496558.75</v>
      </c>
    </row>
    <row r="51" spans="1:12" x14ac:dyDescent="0.25">
      <c r="A51" s="5"/>
      <c r="B51" s="5"/>
      <c r="C51" s="5"/>
      <c r="D51" s="5"/>
      <c r="E51" s="5" t="s">
        <v>72</v>
      </c>
      <c r="F51" s="6">
        <v>44109</v>
      </c>
      <c r="G51" s="5" t="s">
        <v>80</v>
      </c>
      <c r="H51" s="5" t="s">
        <v>79</v>
      </c>
      <c r="I51" s="5" t="s">
        <v>69</v>
      </c>
      <c r="J51" s="5" t="s">
        <v>68</v>
      </c>
      <c r="K51" s="9">
        <v>25000</v>
      </c>
      <c r="L51" s="9">
        <f>ROUND(L50+K51,5)</f>
        <v>521558.75</v>
      </c>
    </row>
    <row r="52" spans="1:12" x14ac:dyDescent="0.25">
      <c r="A52" s="5"/>
      <c r="B52" s="5"/>
      <c r="C52" s="5"/>
      <c r="D52" s="5"/>
      <c r="E52" s="5" t="s">
        <v>38</v>
      </c>
      <c r="F52" s="6">
        <v>44110</v>
      </c>
      <c r="G52" s="5"/>
      <c r="H52" s="5"/>
      <c r="I52" s="5" t="s">
        <v>78</v>
      </c>
      <c r="J52" s="5" t="s">
        <v>62</v>
      </c>
      <c r="K52" s="9">
        <v>226</v>
      </c>
      <c r="L52" s="9">
        <f>ROUND(L51+K52,5)</f>
        <v>521784.75</v>
      </c>
    </row>
    <row r="53" spans="1:12" x14ac:dyDescent="0.25">
      <c r="A53" s="5"/>
      <c r="B53" s="5"/>
      <c r="C53" s="5"/>
      <c r="D53" s="5"/>
      <c r="E53" s="5" t="s">
        <v>72</v>
      </c>
      <c r="F53" s="6">
        <v>44112</v>
      </c>
      <c r="G53" s="5" t="s">
        <v>77</v>
      </c>
      <c r="H53" s="5" t="s">
        <v>76</v>
      </c>
      <c r="I53" s="5" t="s">
        <v>75</v>
      </c>
      <c r="J53" s="5" t="s">
        <v>68</v>
      </c>
      <c r="K53" s="9">
        <v>245</v>
      </c>
      <c r="L53" s="9">
        <f>ROUND(L52+K53,5)</f>
        <v>522029.75</v>
      </c>
    </row>
    <row r="54" spans="1:12" x14ac:dyDescent="0.25">
      <c r="A54" s="5"/>
      <c r="B54" s="5"/>
      <c r="C54" s="5"/>
      <c r="D54" s="5"/>
      <c r="E54" s="5" t="s">
        <v>72</v>
      </c>
      <c r="F54" s="6">
        <v>44116</v>
      </c>
      <c r="G54" s="5" t="s">
        <v>74</v>
      </c>
      <c r="H54" s="5" t="s">
        <v>73</v>
      </c>
      <c r="I54" s="5" t="s">
        <v>69</v>
      </c>
      <c r="J54" s="5" t="s">
        <v>68</v>
      </c>
      <c r="K54" s="9">
        <v>15000</v>
      </c>
      <c r="L54" s="9">
        <f>ROUND(L53+K54,5)</f>
        <v>537029.75</v>
      </c>
    </row>
    <row r="55" spans="1:12" x14ac:dyDescent="0.25">
      <c r="A55" s="5"/>
      <c r="B55" s="5"/>
      <c r="C55" s="5"/>
      <c r="D55" s="5"/>
      <c r="E55" s="5" t="s">
        <v>72</v>
      </c>
      <c r="F55" s="6">
        <v>44120</v>
      </c>
      <c r="G55" s="5" t="s">
        <v>71</v>
      </c>
      <c r="H55" s="5" t="s">
        <v>70</v>
      </c>
      <c r="I55" s="5" t="s">
        <v>69</v>
      </c>
      <c r="J55" s="5" t="s">
        <v>68</v>
      </c>
      <c r="K55" s="9">
        <v>375</v>
      </c>
      <c r="L55" s="9">
        <f>ROUND(L54+K55,5)</f>
        <v>537404.75</v>
      </c>
    </row>
    <row r="56" spans="1:12" x14ac:dyDescent="0.25">
      <c r="A56" s="5"/>
      <c r="B56" s="5"/>
      <c r="C56" s="5"/>
      <c r="D56" s="5"/>
      <c r="E56" s="5" t="s">
        <v>38</v>
      </c>
      <c r="F56" s="6">
        <v>44134</v>
      </c>
      <c r="G56" s="5"/>
      <c r="H56" s="5"/>
      <c r="I56" s="5" t="s">
        <v>53</v>
      </c>
      <c r="J56" s="5" t="s">
        <v>62</v>
      </c>
      <c r="K56" s="9">
        <v>90999</v>
      </c>
      <c r="L56" s="9">
        <f>ROUND(L55+K56,5)</f>
        <v>628403.75</v>
      </c>
    </row>
    <row r="57" spans="1:12" ht="15.75" thickBot="1" x14ac:dyDescent="0.3">
      <c r="A57" s="5"/>
      <c r="B57" s="5"/>
      <c r="C57" s="5"/>
      <c r="D57" s="5"/>
      <c r="E57" s="5" t="s">
        <v>37</v>
      </c>
      <c r="F57" s="6">
        <v>44135</v>
      </c>
      <c r="G57" s="5" t="s">
        <v>40</v>
      </c>
      <c r="H57" s="5"/>
      <c r="I57" s="5" t="s">
        <v>67</v>
      </c>
      <c r="J57" s="5" t="s">
        <v>63</v>
      </c>
      <c r="K57" s="9">
        <v>-628403.75</v>
      </c>
      <c r="L57" s="9">
        <f>ROUND(L56+K57,5)</f>
        <v>0</v>
      </c>
    </row>
    <row r="58" spans="1:12" ht="15.75" thickBot="1" x14ac:dyDescent="0.3">
      <c r="A58" s="5"/>
      <c r="B58" s="5"/>
      <c r="C58" s="5" t="s">
        <v>66</v>
      </c>
      <c r="D58" s="5"/>
      <c r="E58" s="5"/>
      <c r="F58" s="6"/>
      <c r="G58" s="5"/>
      <c r="H58" s="5"/>
      <c r="I58" s="5"/>
      <c r="J58" s="5"/>
      <c r="K58" s="11">
        <f>ROUND(SUM(K3:K57),5)</f>
        <v>0</v>
      </c>
      <c r="L58" s="11">
        <f>L57</f>
        <v>0</v>
      </c>
    </row>
    <row r="59" spans="1:12" ht="15.75" thickBot="1" x14ac:dyDescent="0.3">
      <c r="A59" s="5"/>
      <c r="B59" s="5" t="s">
        <v>65</v>
      </c>
      <c r="C59" s="5"/>
      <c r="D59" s="5"/>
      <c r="E59" s="5"/>
      <c r="F59" s="6"/>
      <c r="G59" s="5"/>
      <c r="H59" s="5"/>
      <c r="I59" s="5"/>
      <c r="J59" s="5"/>
      <c r="K59" s="11">
        <f>K58</f>
        <v>0</v>
      </c>
      <c r="L59" s="11">
        <f>L58</f>
        <v>0</v>
      </c>
    </row>
    <row r="60" spans="1:12" s="14" customFormat="1" ht="12" thickBot="1" x14ac:dyDescent="0.25">
      <c r="A60" s="2" t="s">
        <v>64</v>
      </c>
      <c r="B60" s="2"/>
      <c r="C60" s="2"/>
      <c r="D60" s="2"/>
      <c r="E60" s="2"/>
      <c r="F60" s="3"/>
      <c r="G60" s="2"/>
      <c r="H60" s="2"/>
      <c r="I60" s="2"/>
      <c r="J60" s="2"/>
      <c r="K60" s="13">
        <f>K59</f>
        <v>0</v>
      </c>
      <c r="L60" s="13">
        <f>L59</f>
        <v>0</v>
      </c>
    </row>
    <row r="61" spans="1:12" ht="15.75" thickTop="1" x14ac:dyDescent="0.25"/>
  </sheetData>
  <pageMargins left="0.7" right="0.7" top="0.75" bottom="0.75" header="0.1" footer="0.3"/>
  <pageSetup scale="57" orientation="landscape" horizontalDpi="240" verticalDpi="240" r:id="rId1"/>
  <headerFooter>
    <oddHeader>&amp;L&amp;"Arial,Bold"&amp;8 6:00 PM
&amp;"Arial,Bold"&amp;8 11/20/20
&amp;"Arial,Bold"&amp;8 Accrual Basis&amp;C&amp;"Arial,Bold"&amp;12 OWASP Foundation
&amp;"Arial,Bold"&amp;14 Profit &amp;&amp; Loss Detail
&amp;"Arial,Bold"&amp;10 January through October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8" r:id="rId4" name="TextBox2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8" r:id="rId4" name="TextBox2"/>
      </mc:Fallback>
    </mc:AlternateContent>
    <mc:AlternateContent xmlns:mc="http://schemas.openxmlformats.org/markup-compatibility/2006">
      <mc:Choice Requires="x14">
        <control shapeId="1027" r:id="rId6" name="TextBox1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7" r:id="rId6" name="TextBox1"/>
      </mc:Fallback>
    </mc:AlternateContent>
    <mc:AlternateContent xmlns:mc="http://schemas.openxmlformats.org/markup-compatibility/2006">
      <mc:Choice Requires="x14">
        <control shapeId="1026" r:id="rId8" name="HEADER">
          <controlPr defaultSize="0" autoLine="0" autoPict="0" r:id="rId9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8" name="HEADER"/>
      </mc:Fallback>
    </mc:AlternateContent>
    <mc:AlternateContent xmlns:mc="http://schemas.openxmlformats.org/markup-compatibility/2006">
      <mc:Choice Requires="x14">
        <control shapeId="1025" r:id="rId10" name="FILTER">
          <controlPr defaultSize="0" autoLine="0" autoPict="0" r:id="rId11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10" name="FILTER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8E985A3-FEB7-4307-ADDD-C557466B1103}"/>
</file>

<file path=customXml/itemProps2.xml><?xml version="1.0" encoding="utf-8"?>
<ds:datastoreItem xmlns:ds="http://schemas.openxmlformats.org/officeDocument/2006/customXml" ds:itemID="{279A7764-DE70-4B61-842B-571796F77D4B}"/>
</file>

<file path=customXml/itemProps3.xml><?xml version="1.0" encoding="utf-8"?>
<ds:datastoreItem xmlns:ds="http://schemas.openxmlformats.org/officeDocument/2006/customXml" ds:itemID="{AE66A267-85B9-4F18-886F-42DD677833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QuickBooks Desktop Export Tips</vt:lpstr>
      <vt:lpstr>APSEC US SF 2020 Detailed P&amp;L</vt:lpstr>
      <vt:lpstr>APSEC US SF 2020 Def Rev</vt:lpstr>
      <vt:lpstr>'APSEC US SF 2020 Def Rev'!Print_Titles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dcterms:created xsi:type="dcterms:W3CDTF">2020-11-20T23:00:14Z</dcterms:created>
  <dcterms:modified xsi:type="dcterms:W3CDTF">2020-11-20T23:12:58Z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