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yudhi\Desktop\DSOVS\"/>
    </mc:Choice>
  </mc:AlternateContent>
  <xr:revisionPtr revIDLastSave="0" documentId="13_ncr:1_{954E3B8E-2507-4D34-8010-8388466B1328}" xr6:coauthVersionLast="47" xr6:coauthVersionMax="47" xr10:uidLastSave="{00000000-0000-0000-0000-000000000000}"/>
  <bookViews>
    <workbookView xWindow="8830" yWindow="-21710" windowWidth="38620" windowHeight="21220" activeTab="1" xr2:uid="{00000000-000D-0000-FFFF-FFFF00000000}"/>
  </bookViews>
  <sheets>
    <sheet name="Config" sheetId="4" r:id="rId1"/>
    <sheet name="Interview" sheetId="1" r:id="rId2"/>
    <sheet name="Scorecard" sheetId="5" r:id="rId3"/>
    <sheet name="Chart" sheetId="6" r:id="rId4"/>
  </sheets>
  <definedNames>
    <definedName name="INTERVIEW">Interview!$A$2:$I$90</definedName>
    <definedName name="LevelDescription">Config!$A$8:$B$197</definedName>
    <definedName name="LevelNames">Config!$A$2:$A$5</definedName>
    <definedName name="Levels">Config!$A$2:$C$5</definedName>
    <definedName name="SUMMARY">Scorecard!$A$11:$E$48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H48" i="5"/>
  <c r="I48" i="5" s="1"/>
  <c r="H47" i="5"/>
  <c r="I47" i="5" s="1"/>
  <c r="H46" i="5"/>
  <c r="G46" i="5" s="1"/>
  <c r="H45" i="5"/>
  <c r="G45" i="5" s="1"/>
  <c r="H44" i="5"/>
  <c r="G44" i="5" s="1"/>
  <c r="H43" i="5"/>
  <c r="I43" i="5" s="1"/>
  <c r="H42" i="5"/>
  <c r="G42" i="5" s="1"/>
  <c r="H41" i="5"/>
  <c r="I41" i="5" s="1"/>
  <c r="H40" i="5"/>
  <c r="I40" i="5" s="1"/>
  <c r="H39" i="5"/>
  <c r="I39" i="5" s="1"/>
  <c r="H38" i="5"/>
  <c r="G38" i="5" s="1"/>
  <c r="H37" i="5"/>
  <c r="I37" i="5" s="1"/>
  <c r="H36" i="5"/>
  <c r="I36" i="5" s="1"/>
  <c r="H35" i="5"/>
  <c r="G35" i="5" s="1"/>
  <c r="H34" i="5"/>
  <c r="I34" i="5" s="1"/>
  <c r="H33" i="5"/>
  <c r="G33" i="5" s="1"/>
  <c r="H32" i="5"/>
  <c r="I32" i="5" s="1"/>
  <c r="H31" i="5"/>
  <c r="G31" i="5" s="1"/>
  <c r="H30" i="5"/>
  <c r="G30" i="5" s="1"/>
  <c r="H29" i="5"/>
  <c r="I29" i="5" s="1"/>
  <c r="H28" i="5"/>
  <c r="I28" i="5" s="1"/>
  <c r="H27" i="5"/>
  <c r="G27" i="5" s="1"/>
  <c r="H26" i="5"/>
  <c r="I26" i="5" s="1"/>
  <c r="H25" i="5"/>
  <c r="I25" i="5" s="1"/>
  <c r="H24" i="5"/>
  <c r="I24" i="5" s="1"/>
  <c r="H23" i="5"/>
  <c r="I23" i="5" s="1"/>
  <c r="H22" i="5"/>
  <c r="G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G16" i="5" s="1"/>
  <c r="H15" i="5"/>
  <c r="G15" i="5" s="1"/>
  <c r="H14" i="5"/>
  <c r="G14" i="5" s="1"/>
  <c r="H13" i="5"/>
  <c r="I13" i="5" s="1"/>
  <c r="H12" i="5"/>
  <c r="I12" i="5" s="1"/>
  <c r="H11" i="5"/>
  <c r="G11" i="5" s="1"/>
  <c r="E48" i="5"/>
  <c r="D48" i="5" s="1"/>
  <c r="E47" i="5"/>
  <c r="D47" i="5" s="1"/>
  <c r="E46" i="5"/>
  <c r="D46" i="5" s="1"/>
  <c r="E45" i="5"/>
  <c r="D45" i="5" s="1"/>
  <c r="E44" i="5"/>
  <c r="D44" i="5" s="1"/>
  <c r="E43" i="5"/>
  <c r="D43" i="5" s="1"/>
  <c r="E42" i="5"/>
  <c r="D42" i="5" s="1"/>
  <c r="E41" i="5"/>
  <c r="D41" i="5" s="1"/>
  <c r="E40" i="5"/>
  <c r="D40" i="5" s="1"/>
  <c r="E39" i="5"/>
  <c r="D39" i="5" s="1"/>
  <c r="E38" i="5"/>
  <c r="D38" i="5" s="1"/>
  <c r="E37" i="5"/>
  <c r="D37" i="5" s="1"/>
  <c r="E36" i="5"/>
  <c r="D36" i="5" s="1"/>
  <c r="E35" i="5"/>
  <c r="D35" i="5" s="1"/>
  <c r="E34" i="5"/>
  <c r="D34" i="5" s="1"/>
  <c r="E33" i="5"/>
  <c r="D33" i="5" s="1"/>
  <c r="E32" i="5"/>
  <c r="D32" i="5" s="1"/>
  <c r="E31" i="5"/>
  <c r="D31" i="5" s="1"/>
  <c r="E30" i="5"/>
  <c r="D30" i="5" s="1"/>
  <c r="E29" i="5"/>
  <c r="E28" i="5"/>
  <c r="D28" i="5" s="1"/>
  <c r="E27" i="5"/>
  <c r="D27" i="5" s="1"/>
  <c r="E26" i="5"/>
  <c r="D26" i="5" s="1"/>
  <c r="E25" i="5"/>
  <c r="D25" i="5" s="1"/>
  <c r="E24" i="5"/>
  <c r="D24" i="5" s="1"/>
  <c r="E23" i="5"/>
  <c r="D23" i="5" s="1"/>
  <c r="E22" i="5"/>
  <c r="D22" i="5" s="1"/>
  <c r="E21" i="5"/>
  <c r="D21" i="5" s="1"/>
  <c r="E20" i="5"/>
  <c r="D20" i="5" s="1"/>
  <c r="E19" i="5"/>
  <c r="D19" i="5" s="1"/>
  <c r="E18" i="5"/>
  <c r="D18" i="5" s="1"/>
  <c r="E17" i="5"/>
  <c r="D17" i="5" s="1"/>
  <c r="E16" i="5"/>
  <c r="D16" i="5" s="1"/>
  <c r="E15" i="5"/>
  <c r="D15" i="5" s="1"/>
  <c r="E14" i="5"/>
  <c r="D14" i="5" s="1"/>
  <c r="E13" i="5"/>
  <c r="D13" i="5" s="1"/>
  <c r="E12" i="5"/>
  <c r="D12" i="5" s="1"/>
  <c r="E11" i="5"/>
  <c r="D11" i="5" s="1"/>
  <c r="C7" i="1"/>
  <c r="F89" i="1"/>
  <c r="E89" i="1"/>
  <c r="D89" i="1"/>
  <c r="C89" i="1"/>
  <c r="F87" i="1"/>
  <c r="E87" i="1"/>
  <c r="D87" i="1"/>
  <c r="C87" i="1"/>
  <c r="F85" i="1"/>
  <c r="E85" i="1"/>
  <c r="D85" i="1"/>
  <c r="C85" i="1"/>
  <c r="F83" i="1"/>
  <c r="E83" i="1"/>
  <c r="D83" i="1"/>
  <c r="C83" i="1"/>
  <c r="F81" i="1"/>
  <c r="E81" i="1"/>
  <c r="D81" i="1"/>
  <c r="C81" i="1"/>
  <c r="F79" i="1"/>
  <c r="E79" i="1"/>
  <c r="D79" i="1"/>
  <c r="C79" i="1"/>
  <c r="F75" i="1"/>
  <c r="E75" i="1"/>
  <c r="D75" i="1"/>
  <c r="C75" i="1"/>
  <c r="F73" i="1"/>
  <c r="E73" i="1"/>
  <c r="D73" i="1"/>
  <c r="C73" i="1"/>
  <c r="F71" i="1"/>
  <c r="E71" i="1"/>
  <c r="D71" i="1"/>
  <c r="C71" i="1"/>
  <c r="F69" i="1"/>
  <c r="E69" i="1"/>
  <c r="D69" i="1"/>
  <c r="C69" i="1"/>
  <c r="F67" i="1"/>
  <c r="E67" i="1"/>
  <c r="D67" i="1"/>
  <c r="C67" i="1"/>
  <c r="F65" i="1"/>
  <c r="E65" i="1"/>
  <c r="D65" i="1"/>
  <c r="C65" i="1"/>
  <c r="F63" i="1"/>
  <c r="E63" i="1"/>
  <c r="D63" i="1"/>
  <c r="C63" i="1"/>
  <c r="F61" i="1"/>
  <c r="E61" i="1"/>
  <c r="D61" i="1"/>
  <c r="C61" i="1"/>
  <c r="F57" i="1"/>
  <c r="E57" i="1"/>
  <c r="D57" i="1"/>
  <c r="C57" i="1"/>
  <c r="F55" i="1"/>
  <c r="E55" i="1"/>
  <c r="D55" i="1"/>
  <c r="C55" i="1"/>
  <c r="F53" i="1"/>
  <c r="E53" i="1"/>
  <c r="D53" i="1"/>
  <c r="C53" i="1"/>
  <c r="F51" i="1"/>
  <c r="E51" i="1"/>
  <c r="D51" i="1"/>
  <c r="C51" i="1"/>
  <c r="F49" i="1"/>
  <c r="E49" i="1"/>
  <c r="D49" i="1"/>
  <c r="C49" i="1"/>
  <c r="F45" i="1"/>
  <c r="E45" i="1"/>
  <c r="D45" i="1"/>
  <c r="C45" i="1"/>
  <c r="F43" i="1"/>
  <c r="E43" i="1"/>
  <c r="D43" i="1"/>
  <c r="C43" i="1"/>
  <c r="F41" i="1"/>
  <c r="E41" i="1"/>
  <c r="D41" i="1"/>
  <c r="C41" i="1"/>
  <c r="F39" i="1"/>
  <c r="E39" i="1"/>
  <c r="D39" i="1"/>
  <c r="C39" i="1"/>
  <c r="F37" i="1"/>
  <c r="E37" i="1"/>
  <c r="D37" i="1"/>
  <c r="C37" i="1"/>
  <c r="F35" i="1"/>
  <c r="E35" i="1"/>
  <c r="D35" i="1"/>
  <c r="C35" i="1"/>
  <c r="F33" i="1"/>
  <c r="E33" i="1"/>
  <c r="D33" i="1"/>
  <c r="C33" i="1"/>
  <c r="F31" i="1"/>
  <c r="E31" i="1"/>
  <c r="D31" i="1"/>
  <c r="C31" i="1"/>
  <c r="F29" i="1"/>
  <c r="E29" i="1"/>
  <c r="D29" i="1"/>
  <c r="C29" i="1"/>
  <c r="F25" i="1"/>
  <c r="E25" i="1"/>
  <c r="D25" i="1"/>
  <c r="C25" i="1"/>
  <c r="F23" i="1"/>
  <c r="E23" i="1"/>
  <c r="D23" i="1"/>
  <c r="C23" i="1"/>
  <c r="C17" i="1"/>
  <c r="F19" i="1"/>
  <c r="E19" i="1"/>
  <c r="D19" i="1"/>
  <c r="C19" i="1"/>
  <c r="F15" i="1"/>
  <c r="E15" i="1"/>
  <c r="D15" i="1"/>
  <c r="C15" i="1"/>
  <c r="F17" i="1"/>
  <c r="E17" i="1"/>
  <c r="D17" i="1"/>
  <c r="F13" i="1"/>
  <c r="E13" i="1"/>
  <c r="D13" i="1"/>
  <c r="C13" i="1"/>
  <c r="B89" i="1"/>
  <c r="B87" i="1"/>
  <c r="B85" i="1"/>
  <c r="B83" i="1"/>
  <c r="B81" i="1"/>
  <c r="B79" i="1"/>
  <c r="B75" i="1"/>
  <c r="B73" i="1"/>
  <c r="B71" i="1"/>
  <c r="B69" i="1"/>
  <c r="B67" i="1"/>
  <c r="B65" i="1"/>
  <c r="B63" i="1"/>
  <c r="B61" i="1"/>
  <c r="B57" i="1"/>
  <c r="B55" i="1"/>
  <c r="B53" i="1"/>
  <c r="B51" i="1"/>
  <c r="B49" i="1"/>
  <c r="B45" i="1"/>
  <c r="B43" i="1"/>
  <c r="B41" i="1"/>
  <c r="B39" i="1"/>
  <c r="B37" i="1"/>
  <c r="B35" i="1"/>
  <c r="B33" i="1"/>
  <c r="B31" i="1"/>
  <c r="B29" i="1"/>
  <c r="B25" i="1"/>
  <c r="B23" i="1"/>
  <c r="B19" i="1"/>
  <c r="B17" i="1"/>
  <c r="B15" i="1"/>
  <c r="B13" i="1"/>
  <c r="C15" i="5"/>
  <c r="B9" i="1"/>
  <c r="D2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4" i="5"/>
  <c r="C13" i="5"/>
  <c r="C12" i="5"/>
  <c r="D9" i="1"/>
  <c r="E9" i="1"/>
  <c r="F9" i="1"/>
  <c r="C9" i="1"/>
  <c r="B7" i="1"/>
  <c r="D7" i="1"/>
  <c r="E7" i="1"/>
  <c r="F7" i="1"/>
  <c r="B5" i="1"/>
  <c r="D5" i="1"/>
  <c r="E5" i="1"/>
  <c r="F5" i="1"/>
  <c r="C5" i="1"/>
  <c r="B3" i="1"/>
  <c r="D3" i="1"/>
  <c r="E3" i="1"/>
  <c r="F3" i="1"/>
  <c r="C3" i="1"/>
  <c r="G23" i="5" l="1"/>
  <c r="I15" i="5"/>
  <c r="I31" i="5"/>
  <c r="D4" i="5"/>
  <c r="D2" i="5"/>
  <c r="I11" i="5"/>
  <c r="D7" i="5"/>
  <c r="I45" i="5"/>
  <c r="D6" i="5"/>
  <c r="D3" i="5"/>
  <c r="D8" i="5"/>
  <c r="D5" i="5"/>
  <c r="I27" i="5"/>
  <c r="G43" i="5"/>
  <c r="I35" i="5"/>
  <c r="G32" i="5"/>
  <c r="I42" i="5"/>
  <c r="G26" i="5"/>
  <c r="I16" i="5"/>
  <c r="G17" i="5"/>
  <c r="I44" i="5"/>
  <c r="G18" i="5"/>
  <c r="G24" i="5"/>
  <c r="I33" i="5"/>
  <c r="G19" i="5"/>
  <c r="G34" i="5"/>
  <c r="G25" i="5"/>
  <c r="G41" i="5"/>
  <c r="G12" i="5"/>
  <c r="I14" i="5"/>
  <c r="G20" i="5"/>
  <c r="I22" i="5"/>
  <c r="G28" i="5"/>
  <c r="I30" i="5"/>
  <c r="G36" i="5"/>
  <c r="I38" i="5"/>
  <c r="I46" i="5"/>
  <c r="G39" i="5"/>
  <c r="G47" i="5"/>
  <c r="G13" i="5"/>
  <c r="G21" i="5"/>
  <c r="G29" i="5"/>
  <c r="G37" i="5"/>
  <c r="G40" i="5"/>
  <c r="G48" i="5"/>
  <c r="F11" i="5"/>
  <c r="F24" i="5"/>
  <c r="F32" i="5"/>
  <c r="F17" i="5"/>
  <c r="F25" i="5"/>
  <c r="F33" i="5"/>
  <c r="F41" i="5"/>
  <c r="F16" i="5"/>
  <c r="F40" i="5"/>
  <c r="F18" i="5"/>
  <c r="F26" i="5"/>
  <c r="F34" i="5"/>
  <c r="F42" i="5"/>
  <c r="F19" i="5"/>
  <c r="F27" i="5"/>
  <c r="F35" i="5"/>
  <c r="F43" i="5"/>
  <c r="F14" i="5"/>
  <c r="F20" i="5"/>
  <c r="F28" i="5"/>
  <c r="F36" i="5"/>
  <c r="F44" i="5"/>
  <c r="F13" i="5"/>
  <c r="F21" i="5"/>
  <c r="F29" i="5"/>
  <c r="F37" i="5"/>
  <c r="F45" i="5"/>
  <c r="F12" i="5"/>
  <c r="F22" i="5"/>
  <c r="F30" i="5"/>
  <c r="F38" i="5"/>
  <c r="F46" i="5"/>
  <c r="F15" i="5"/>
  <c r="F23" i="5"/>
  <c r="F31" i="5"/>
  <c r="F39" i="5"/>
  <c r="F47" i="5"/>
  <c r="F48" i="5"/>
  <c r="G3" i="5" l="1"/>
  <c r="G2" i="5"/>
  <c r="G6" i="5"/>
  <c r="G7" i="5"/>
  <c r="G8" i="5"/>
  <c r="G5" i="5"/>
  <c r="G4" i="5"/>
</calcChain>
</file>

<file path=xl/sharedStrings.xml><?xml version="1.0" encoding="utf-8"?>
<sst xmlns="http://schemas.openxmlformats.org/spreadsheetml/2006/main" count="532" uniqueCount="431">
  <si>
    <t>PHASE</t>
  </si>
  <si>
    <t>STREAM</t>
  </si>
  <si>
    <t>LEVEL-0</t>
  </si>
  <si>
    <t>LEVEL-1</t>
  </si>
  <si>
    <t>LEVEL-2</t>
  </si>
  <si>
    <t>LEVEL-3</t>
  </si>
  <si>
    <t>Requirement</t>
  </si>
  <si>
    <t>REQ-001</t>
  </si>
  <si>
    <t>Verify that compliance status is enforced and periodic review schedule is defined.</t>
  </si>
  <si>
    <t>REQ-002</t>
  </si>
  <si>
    <t>REQ-003</t>
  </si>
  <si>
    <t>Verify that security user stories and abuse stories template are defined and used.</t>
  </si>
  <si>
    <t>Verify that security use or misuse cases are defined as feature's acceptance criteria.</t>
  </si>
  <si>
    <t>Verify that periodic review schedule is defined for the development team to review the security user stories template and scope of the acceptance criteria.</t>
  </si>
  <si>
    <t>REQ-004</t>
  </si>
  <si>
    <t>Verify that the pre-allocated time is dedicated to development team work on security remediation or improvements.</t>
  </si>
  <si>
    <t>Verify that security findings from multiple sources are manually collated to a single report.</t>
  </si>
  <si>
    <t>Verify that security findings from multiple sources are periodically populated to a centralised dashboard.</t>
  </si>
  <si>
    <t>Verify that the centralised dashboard represents real-time data capture and representation.</t>
  </si>
  <si>
    <t>Design</t>
  </si>
  <si>
    <t>DES-001</t>
  </si>
  <si>
    <t>Verify that periodic review schedule is defined for the development team to review the risk profile.</t>
  </si>
  <si>
    <t>Verify that the centralised application security function or capability exists to provide subject matter expertise.</t>
  </si>
  <si>
    <t>Verify that a dedicated security champion appointed to work within each development team.</t>
  </si>
  <si>
    <t>Verify that periodic review schedule is defined to keep the threat model artifacts current.</t>
  </si>
  <si>
    <t>Code/Build</t>
  </si>
  <si>
    <t>CODE-001</t>
  </si>
  <si>
    <t>Verify hardening standards or security checklist for development environment.</t>
  </si>
  <si>
    <t>Verify implementation of harden template for development environment.</t>
  </si>
  <si>
    <t>CODE-002</t>
  </si>
  <si>
    <t>Verify use of tool to perform on-demand scan to identify hardcoded secrets in the source code.</t>
  </si>
  <si>
    <t>Verify the implementation of the hardcoded secrets scanning tool into the build pipeline to perform automated scans and report status to the build.</t>
  </si>
  <si>
    <t>Verify that the findings are automatically recorded to a centralised issue tracker system and periodically review tool's effectiveness.</t>
  </si>
  <si>
    <t>CODE-003</t>
  </si>
  <si>
    <t>Verify that security checklist is part of coding standards.</t>
  </si>
  <si>
    <t>Verify that security coding standards is being used for peer review.</t>
  </si>
  <si>
    <t>Verify that periodic review schedule is defined to review the security coding standard.</t>
  </si>
  <si>
    <t>CODE-004</t>
  </si>
  <si>
    <t>Verify use of tool to perform on-demand scan to identify insecure code.</t>
  </si>
  <si>
    <t>Verify the implementation of the security static code analysis scanning tool into the build pipeline to perform automated scans and report status to the build.</t>
  </si>
  <si>
    <t>Verify the implementation of the third-party components vulnerability scanning tool into the build pipeline to perform automated scans and report status to the build.</t>
  </si>
  <si>
    <t>CODE-005</t>
  </si>
  <si>
    <t>Verify use of tool to perform on-demand scan for license violations when using third-party components in the application.</t>
  </si>
  <si>
    <t>Verify the implementation of the third-party software licence scanning tool into the build pipeline to perform automated scans and report status to the build.</t>
  </si>
  <si>
    <t>CODE-006</t>
  </si>
  <si>
    <t>Verify a mechanism to prevent insecure changes to be stored to source code repository.</t>
  </si>
  <si>
    <t>CODE-007</t>
  </si>
  <si>
    <t>Test</t>
  </si>
  <si>
    <t>TEST-001</t>
  </si>
  <si>
    <t>Verify that the environment used for testing is different from production environment and test data is prepared.</t>
  </si>
  <si>
    <t>Verify that the test environment is maintained and configured to align with changes to production environment and test data is prepared.</t>
  </si>
  <si>
    <t>Verify that the test environment is identical to production and test data is created on-demand.</t>
  </si>
  <si>
    <t>TEST-002</t>
  </si>
  <si>
    <t>Verify use of tool to perform on-demand scan to identify application vulnerabilities in its running state.</t>
  </si>
  <si>
    <t>Verify the implementation of the dynamic application security testing tool into the build pipeline to perform automated scans and report status to the build.</t>
  </si>
  <si>
    <t>TEST-003</t>
  </si>
  <si>
    <t>Verify use of tool to perform on-demand scan to identify insecure code when the running application is being functionally tested.</t>
  </si>
  <si>
    <t>Verify the implementation of the interactive application security testing tool into the build pipeline to perform automated scans and report status to the build.</t>
  </si>
  <si>
    <t>TEST-004</t>
  </si>
  <si>
    <t>Penetration Testing</t>
  </si>
  <si>
    <t>TEST-005</t>
  </si>
  <si>
    <t>Release/Deploy</t>
  </si>
  <si>
    <t>REL-001</t>
  </si>
  <si>
    <t>Verify implementation of artifact integrity check before release to any environment.</t>
  </si>
  <si>
    <t>REL-002</t>
  </si>
  <si>
    <t>Verify implementation of manual signing packages or software.</t>
  </si>
  <si>
    <t>Verify implementation of automated package signing within the release process.</t>
  </si>
  <si>
    <t>Verify periodic rotation of the signing key.</t>
  </si>
  <si>
    <t>REL-003</t>
  </si>
  <si>
    <t>Verity implementation of a centralised secure storage for credentials and secrets.</t>
  </si>
  <si>
    <t>Verify periodic review and rotation schedule of secrets.</t>
  </si>
  <si>
    <t>Verify implementation of dynamic secrets or secretless process to avoid secrets to be stored within the application.</t>
  </si>
  <si>
    <t>REL-004</t>
  </si>
  <si>
    <t>Verify that the hardening standards for environment and secure configuration baseline exist and up to date.</t>
  </si>
  <si>
    <t>Verify that the periodic review schedule for secure configuration baseline is in place and rebuild environment every application release using the latest configuration.</t>
  </si>
  <si>
    <t>Verify implementation to detect outdated configuration and prevent any configuration drift.</t>
  </si>
  <si>
    <t>REL-005</t>
  </si>
  <si>
    <t>Verify use of tool to perform on-demand scan to perform security compliance check.</t>
  </si>
  <si>
    <t>REL-006</t>
  </si>
  <si>
    <t>Verify the implementation to monitor effectiveness and policy reviews schedule is defined.</t>
  </si>
  <si>
    <t>REL-007</t>
  </si>
  <si>
    <t>Verify that the security checklist in enforced in all release management with exception process in place.</t>
  </si>
  <si>
    <t>Verify that periodic review schedule is defined to review the security checklist.</t>
  </si>
  <si>
    <t>Verify implementation of security checklist in non-production stage releases.</t>
  </si>
  <si>
    <t>OPR-001</t>
  </si>
  <si>
    <t>Verify use of tool to perform on-demand scan to identify environment vulnerabilities in production environment.</t>
  </si>
  <si>
    <t>OPR-002</t>
  </si>
  <si>
    <t>Verify use of tool to perform on-demand scan to identify application vulnerabilities in production environment.</t>
  </si>
  <si>
    <t>OPR-003</t>
  </si>
  <si>
    <t>Verify that application security events are logged and monitored in a centralised location.</t>
  </si>
  <si>
    <t>Verify implementation of alert and notification to development team for abuse and anomalies.</t>
  </si>
  <si>
    <t>Verify that development team have ability to monitor and analyse application security events.</t>
  </si>
  <si>
    <t>OPR-004</t>
  </si>
  <si>
    <t>Verify that environment security events are logged and monitored in a centralised location.</t>
  </si>
  <si>
    <t>Verify that development team have ability to monitor and analyse environment security events.</t>
  </si>
  <si>
    <t>OPR-005</t>
  </si>
  <si>
    <t>Vulnerability Disclosure</t>
  </si>
  <si>
    <t>Verify that the vulnerability disclosure policy exists.</t>
  </si>
  <si>
    <t>Verify implementation of hall of fame or acknowledgement.</t>
  </si>
  <si>
    <t>Verify implementation of bug bounty program with community engagement and transparency.</t>
  </si>
  <si>
    <t>OPR-006</t>
  </si>
  <si>
    <t>Certificate Management</t>
  </si>
  <si>
    <t>Verify that the full-cycle management of PKI certificates is performed by the development team.</t>
  </si>
  <si>
    <t>Verify implementation of automated PKI life-cycle management.</t>
  </si>
  <si>
    <t>Verify implementation of end-to-end secure communication.</t>
  </si>
  <si>
    <t>Verify that security issues are tracked in a centralised location and prioritised in the planning session.</t>
  </si>
  <si>
    <t>Verify at ad-hoc security training is conducted for all roles associated to development team members, operational support and end-users.</t>
  </si>
  <si>
    <t>Verify that scheduled repeatable role specific security training is conducted for development team members, operational support and end-users.</t>
  </si>
  <si>
    <t>Verify that threat modelling is performed by development team on features.</t>
  </si>
  <si>
    <t>Verify that security training is scheduled and measured as part of individual training plan or KPI.</t>
  </si>
  <si>
    <t>CODE-008</t>
  </si>
  <si>
    <t>DES-002</t>
  </si>
  <si>
    <t>Organisation</t>
  </si>
  <si>
    <t>Verify that the multiple security subject matter experts can be the champion within the development team.</t>
  </si>
  <si>
    <t>ORG-001</t>
  </si>
  <si>
    <t>ORG-002</t>
  </si>
  <si>
    <t>ORG-003</t>
  </si>
  <si>
    <t>ORG-004</t>
  </si>
  <si>
    <t>Verify that risk assessment exercise is performed on request.</t>
  </si>
  <si>
    <t>Verify that periodic compliance audit is performed and documented.</t>
  </si>
  <si>
    <t>Verify that periodic audit to ensure alignment to industry security standards and technology best-practices is performed.</t>
  </si>
  <si>
    <t>Verify that annual penetration testing activity is performed.</t>
  </si>
  <si>
    <t>Verify that penetration testing is performed per release.</t>
  </si>
  <si>
    <t>Verify that the security testing scope and out-of-scope are defined.</t>
  </si>
  <si>
    <t>Verify implementation of security regression testing.</t>
  </si>
  <si>
    <t>Verify that security test coverage is continuously monitored and increased.</t>
  </si>
  <si>
    <t>Verify implementation of a centralised single storage location for release artifacts.</t>
  </si>
  <si>
    <t>Verify implementation to archiving process for artifacts.</t>
  </si>
  <si>
    <t>Verify that ad-hoc threat modelling is performed by security analyst.</t>
  </si>
  <si>
    <t>Verify that penetration testing is performed per feature regardless of release cycle and findings are recorded to a centralised issue tracker system.</t>
  </si>
  <si>
    <t>Verify that all security features have been addressed in the design.</t>
  </si>
  <si>
    <t>Verify that ad-hoc security architecture design review is performed and action items are created in the development team's backlog.</t>
  </si>
  <si>
    <t>Verify that security architecture design review is performed prior to development activity is finalised and action items are created in the development team's backlog.</t>
  </si>
  <si>
    <t>REL-008</t>
  </si>
  <si>
    <t>Verify the security policies defined for guardrails and security gates.</t>
  </si>
  <si>
    <t>Verify that the mechanism to apply automatic remediation automatically exists at the time of vulnerability identified.</t>
  </si>
  <si>
    <t>Verify that least privilege principle is implemented for deployment of infrastructure changes.</t>
  </si>
  <si>
    <t>Verify the chain of authorisation is implemented as part of the process of infrastructure changes deployment.</t>
  </si>
  <si>
    <t>Verify implementation of real-time compliance verification and the findings are automatically recorded to a centralised issue tracker system.</t>
  </si>
  <si>
    <t>Verify that real-time verification to industry security standards and technology best-practices is performed.</t>
  </si>
  <si>
    <t>Verify implementation to apply automatic remediation at the time of vulnerability identified.</t>
  </si>
  <si>
    <t>CODE-009</t>
  </si>
  <si>
    <t>Verify use of tool to perform on-demand scan for container vulnerability analysis.</t>
  </si>
  <si>
    <t>Verify the implementation of container vulnerability analysis tool into the build pipeline to perform automated scans and report status to the build.</t>
  </si>
  <si>
    <t>Static Application Security Testing (SAST)</t>
  </si>
  <si>
    <t>Software Composition Analysis (SCA)</t>
  </si>
  <si>
    <t>Software License Compliance</t>
  </si>
  <si>
    <t>Operate/Monitor</t>
  </si>
  <si>
    <t>Verify use of tool to perform on-demand scan for out of date or insecure third-party components used by the application.</t>
  </si>
  <si>
    <t>Verify that the security policies are enforced to align with in the development environment hardening standards.</t>
  </si>
  <si>
    <t>Verify that the vulnerability scanning tool is scheduled to perform automated scans and report status to system owner through a centralised issue tracking system.</t>
  </si>
  <si>
    <t>Verify that the infrastructure configuration files are version controlled and release automation process is in place.</t>
  </si>
  <si>
    <t>Verify that the compliance scanning tool is scheduled to perform automated scans and report status to system owner through a centralised issue tracking system.</t>
  </si>
  <si>
    <t>Verify that applicable standards and best practices are enforced and periodic review schedule is defined.</t>
  </si>
  <si>
    <t>Verify that security subject matter expert within software development team performs risk assessment on each feature.</t>
  </si>
  <si>
    <t>Level 1</t>
  </si>
  <si>
    <t>Level 2</t>
  </si>
  <si>
    <t>Level 3</t>
  </si>
  <si>
    <t>Level 0</t>
  </si>
  <si>
    <t>LevelName</t>
  </si>
  <si>
    <t>Value</t>
  </si>
  <si>
    <t>ORG-001-LEVEL-0</t>
  </si>
  <si>
    <t>ORG-001-LEVEL-1</t>
  </si>
  <si>
    <t>ORG-001-LEVEL-2</t>
  </si>
  <si>
    <t>ORG-001-LEVEL-3</t>
  </si>
  <si>
    <t>ORG-001-STREAM</t>
  </si>
  <si>
    <t>Lookup</t>
  </si>
  <si>
    <t>Description</t>
  </si>
  <si>
    <t>ORG-002-STREAM</t>
  </si>
  <si>
    <t>ORG-002-LEVEL-0</t>
  </si>
  <si>
    <t>ORG-002-LEVEL-1</t>
  </si>
  <si>
    <t>ORG-002-LEVEL-2</t>
  </si>
  <si>
    <t>ORG-002-LEVEL-3</t>
  </si>
  <si>
    <t>ORG-003-STREAM</t>
  </si>
  <si>
    <t>ORG-003-LEVEL-0</t>
  </si>
  <si>
    <t>ORG-003-LEVEL-1</t>
  </si>
  <si>
    <t>ORG-003-LEVEL-2</t>
  </si>
  <si>
    <t>ORG-003-LEVEL-3</t>
  </si>
  <si>
    <t>ORG-004-STREAM</t>
  </si>
  <si>
    <t>ORG-004-LEVEL-0</t>
  </si>
  <si>
    <t>ORG-004-LEVEL-1</t>
  </si>
  <si>
    <t>ORG-004-LEVEL-2</t>
  </si>
  <si>
    <t>ORG-004-LEVEL-3</t>
  </si>
  <si>
    <t>REQ-001-STREAM</t>
  </si>
  <si>
    <t>REQ-001-LEVEL-0</t>
  </si>
  <si>
    <t>REQ-001-LEVEL-1</t>
  </si>
  <si>
    <t>REQ-001-LEVEL-2</t>
  </si>
  <si>
    <t>REQ-001-LEVEL-3</t>
  </si>
  <si>
    <t>REQ-002-STREAM</t>
  </si>
  <si>
    <t>REQ-002-LEVEL-0</t>
  </si>
  <si>
    <t>REQ-002-LEVEL-1</t>
  </si>
  <si>
    <t>REQ-002-LEVEL-2</t>
  </si>
  <si>
    <t>REQ-002-LEVEL-3</t>
  </si>
  <si>
    <t>REQ-003-STREAM</t>
  </si>
  <si>
    <t>REQ-003-LEVEL-0</t>
  </si>
  <si>
    <t>REQ-003-LEVEL-1</t>
  </si>
  <si>
    <t>REQ-003-LEVEL-2</t>
  </si>
  <si>
    <t>REQ-003-LEVEL-3</t>
  </si>
  <si>
    <t>REQ-004-STREAM</t>
  </si>
  <si>
    <t>REQ-004-LEVEL-0</t>
  </si>
  <si>
    <t>REQ-004-LEVEL-1</t>
  </si>
  <si>
    <t>REQ-004-LEVEL-2</t>
  </si>
  <si>
    <t>REQ-004-LEVEL-3</t>
  </si>
  <si>
    <t>DES-001-STREAM</t>
  </si>
  <si>
    <t>DES-001-LEVEL-0</t>
  </si>
  <si>
    <t>DES-001-LEVEL-1</t>
  </si>
  <si>
    <t>DES-001-LEVEL-2</t>
  </si>
  <si>
    <t>DES-001-LEVEL-3</t>
  </si>
  <si>
    <t>DES-002-STREAM</t>
  </si>
  <si>
    <t>DES-002-LEVEL-0</t>
  </si>
  <si>
    <t>DES-002-LEVEL-1</t>
  </si>
  <si>
    <t>DES-002-LEVEL-2</t>
  </si>
  <si>
    <t>DES-002-LEVEL-3</t>
  </si>
  <si>
    <t>CODE-001-STREAM</t>
  </si>
  <si>
    <t>CODE-001-LEVEL-0</t>
  </si>
  <si>
    <t>CODE-001-LEVEL-1</t>
  </si>
  <si>
    <t>CODE-001-LEVEL-2</t>
  </si>
  <si>
    <t>CODE-001-LEVEL-3</t>
  </si>
  <si>
    <t>CODE-002-STREAM</t>
  </si>
  <si>
    <t>CODE-002-LEVEL-0</t>
  </si>
  <si>
    <t>CODE-002-LEVEL-1</t>
  </si>
  <si>
    <t>CODE-002-LEVEL-2</t>
  </si>
  <si>
    <t>CODE-002-LEVEL-3</t>
  </si>
  <si>
    <t>CODE-003-STREAM</t>
  </si>
  <si>
    <t>CODE-003-LEVEL-0</t>
  </si>
  <si>
    <t>CODE-003-LEVEL-1</t>
  </si>
  <si>
    <t>CODE-003-LEVEL-2</t>
  </si>
  <si>
    <t>CODE-003-LEVEL-3</t>
  </si>
  <si>
    <t>CODE-004-STREAM</t>
  </si>
  <si>
    <t>CODE-004-LEVEL-0</t>
  </si>
  <si>
    <t>CODE-004-LEVEL-1</t>
  </si>
  <si>
    <t>CODE-004-LEVEL-2</t>
  </si>
  <si>
    <t>CODE-004-LEVEL-3</t>
  </si>
  <si>
    <t>CODE-005-STREAM</t>
  </si>
  <si>
    <t>CODE-005-LEVEL-0</t>
  </si>
  <si>
    <t>CODE-005-LEVEL-1</t>
  </si>
  <si>
    <t>CODE-005-LEVEL-2</t>
  </si>
  <si>
    <t>CODE-005-LEVEL-3</t>
  </si>
  <si>
    <t>CODE-006-STREAM</t>
  </si>
  <si>
    <t>CODE-006-LEVEL-0</t>
  </si>
  <si>
    <t>CODE-006-LEVEL-1</t>
  </si>
  <si>
    <t>CODE-006-LEVEL-2</t>
  </si>
  <si>
    <t>CODE-006-LEVEL-3</t>
  </si>
  <si>
    <t>CODE-007-STREAM</t>
  </si>
  <si>
    <t>CODE-007-LEVEL-0</t>
  </si>
  <si>
    <t>CODE-007-LEVEL-1</t>
  </si>
  <si>
    <t>CODE-007-LEVEL-2</t>
  </si>
  <si>
    <t>CODE-007-LEVEL-3</t>
  </si>
  <si>
    <t>CODE-008-STREAM</t>
  </si>
  <si>
    <t>CODE-008-LEVEL-0</t>
  </si>
  <si>
    <t>CODE-008-LEVEL-1</t>
  </si>
  <si>
    <t>CODE-008-LEVEL-2</t>
  </si>
  <si>
    <t>CODE-008-LEVEL-3</t>
  </si>
  <si>
    <t>CODE-009-STREAM</t>
  </si>
  <si>
    <t>CODE-009-LEVEL-0</t>
  </si>
  <si>
    <t>CODE-009-LEVEL-1</t>
  </si>
  <si>
    <t>CODE-009-LEVEL-2</t>
  </si>
  <si>
    <t>CODE-009-LEVEL-3</t>
  </si>
  <si>
    <t>TEST-001-STREAM</t>
  </si>
  <si>
    <t>TEST-001-LEVEL-0</t>
  </si>
  <si>
    <t>TEST-001-LEVEL-1</t>
  </si>
  <si>
    <t>TEST-001-LEVEL-2</t>
  </si>
  <si>
    <t>TEST-001-LEVEL-3</t>
  </si>
  <si>
    <t>TEST-002-STREAM</t>
  </si>
  <si>
    <t>TEST-002-LEVEL-0</t>
  </si>
  <si>
    <t>TEST-002-LEVEL-1</t>
  </si>
  <si>
    <t>TEST-002-LEVEL-2</t>
  </si>
  <si>
    <t>TEST-002-LEVEL-3</t>
  </si>
  <si>
    <t>TEST-003-STREAM</t>
  </si>
  <si>
    <t>TEST-003-LEVEL-0</t>
  </si>
  <si>
    <t>TEST-003-LEVEL-1</t>
  </si>
  <si>
    <t>TEST-003-LEVEL-2</t>
  </si>
  <si>
    <t>TEST-003-LEVEL-3</t>
  </si>
  <si>
    <t>TEST-004-STREAM</t>
  </si>
  <si>
    <t>TEST-004-LEVEL-0</t>
  </si>
  <si>
    <t>TEST-004-LEVEL-1</t>
  </si>
  <si>
    <t>TEST-004-LEVEL-2</t>
  </si>
  <si>
    <t>TEST-004-LEVEL-3</t>
  </si>
  <si>
    <t>TEST-005-STREAM</t>
  </si>
  <si>
    <t>TEST-005-LEVEL-0</t>
  </si>
  <si>
    <t>TEST-005-LEVEL-1</t>
  </si>
  <si>
    <t>TEST-005-LEVEL-2</t>
  </si>
  <si>
    <t>TEST-005-LEVEL-3</t>
  </si>
  <si>
    <t>REL-001-STREAM</t>
  </si>
  <si>
    <t>REL-001-LEVEL-0</t>
  </si>
  <si>
    <t>REL-001-LEVEL-1</t>
  </si>
  <si>
    <t>REL-001-LEVEL-2</t>
  </si>
  <si>
    <t>REL-001-LEVEL-3</t>
  </si>
  <si>
    <t>REL-002-STREAM</t>
  </si>
  <si>
    <t>REL-002-LEVEL-0</t>
  </si>
  <si>
    <t>REL-002-LEVEL-1</t>
  </si>
  <si>
    <t>REL-002-LEVEL-2</t>
  </si>
  <si>
    <t>REL-002-LEVEL-3</t>
  </si>
  <si>
    <t>REL-003-STREAM</t>
  </si>
  <si>
    <t>REL-003-LEVEL-0</t>
  </si>
  <si>
    <t>REL-003-LEVEL-1</t>
  </si>
  <si>
    <t>REL-003-LEVEL-2</t>
  </si>
  <si>
    <t>REL-003-LEVEL-3</t>
  </si>
  <si>
    <t>REL-004-STREAM</t>
  </si>
  <si>
    <t>REL-004-LEVEL-0</t>
  </si>
  <si>
    <t>REL-004-LEVEL-1</t>
  </si>
  <si>
    <t>REL-004-LEVEL-2</t>
  </si>
  <si>
    <t>REL-004-LEVEL-3</t>
  </si>
  <si>
    <t>REL-005-STREAM</t>
  </si>
  <si>
    <t>REL-005-LEVEL-0</t>
  </si>
  <si>
    <t>REL-005-LEVEL-1</t>
  </si>
  <si>
    <t>REL-005-LEVEL-2</t>
  </si>
  <si>
    <t>REL-005-LEVEL-3</t>
  </si>
  <si>
    <t>REL-006-STREAM</t>
  </si>
  <si>
    <t>REL-006-LEVEL-0</t>
  </si>
  <si>
    <t>REL-006-LEVEL-1</t>
  </si>
  <si>
    <t>REL-006-LEVEL-2</t>
  </si>
  <si>
    <t>REL-006-LEVEL-3</t>
  </si>
  <si>
    <t>REL-007-STREAM</t>
  </si>
  <si>
    <t>REL-007-LEVEL-0</t>
  </si>
  <si>
    <t>REL-007-LEVEL-1</t>
  </si>
  <si>
    <t>REL-007-LEVEL-2</t>
  </si>
  <si>
    <t>REL-007-LEVEL-3</t>
  </si>
  <si>
    <t>REL-008-STREAM</t>
  </si>
  <si>
    <t>REL-008-LEVEL-0</t>
  </si>
  <si>
    <t>REL-008-LEVEL-1</t>
  </si>
  <si>
    <t>REL-008-LEVEL-2</t>
  </si>
  <si>
    <t>REL-008-LEVEL-3</t>
  </si>
  <si>
    <t>OPR-001-STREAM</t>
  </si>
  <si>
    <t>OPR-001-LEVEL-0</t>
  </si>
  <si>
    <t>OPR-001-LEVEL-1</t>
  </si>
  <si>
    <t>OPR-001-LEVEL-2</t>
  </si>
  <si>
    <t>OPR-001-LEVEL-3</t>
  </si>
  <si>
    <t>OPR-002-STREAM</t>
  </si>
  <si>
    <t>OPR-002-LEVEL-0</t>
  </si>
  <si>
    <t>OPR-002-LEVEL-1</t>
  </si>
  <si>
    <t>OPR-002-LEVEL-2</t>
  </si>
  <si>
    <t>OPR-002-LEVEL-3</t>
  </si>
  <si>
    <t>OPR-003-STREAM</t>
  </si>
  <si>
    <t>OPR-003-LEVEL-0</t>
  </si>
  <si>
    <t>OPR-003-LEVEL-1</t>
  </si>
  <si>
    <t>OPR-003-LEVEL-2</t>
  </si>
  <si>
    <t>OPR-003-LEVEL-3</t>
  </si>
  <si>
    <t>OPR-004-STREAM</t>
  </si>
  <si>
    <t>OPR-004-LEVEL-0</t>
  </si>
  <si>
    <t>OPR-004-LEVEL-1</t>
  </si>
  <si>
    <t>OPR-004-LEVEL-2</t>
  </si>
  <si>
    <t>OPR-004-LEVEL-3</t>
  </si>
  <si>
    <t>OPR-005-STREAM</t>
  </si>
  <si>
    <t>OPR-005-LEVEL-0</t>
  </si>
  <si>
    <t>OPR-005-LEVEL-1</t>
  </si>
  <si>
    <t>OPR-005-LEVEL-2</t>
  </si>
  <si>
    <t>OPR-005-LEVEL-3</t>
  </si>
  <si>
    <t>OPR-006-STREAM</t>
  </si>
  <si>
    <t>OPR-006-LEVEL-0</t>
  </si>
  <si>
    <t>OPR-006-LEVEL-1</t>
  </si>
  <si>
    <t>OPR-006-LEVEL-2</t>
  </si>
  <si>
    <t>OPR-006-LEVEL-3</t>
  </si>
  <si>
    <t>Current</t>
  </si>
  <si>
    <t>Target</t>
  </si>
  <si>
    <t>No risk assessment activities performed.</t>
  </si>
  <si>
    <t>No application security capability in the organisation.</t>
  </si>
  <si>
    <t>No security training plan.</t>
  </si>
  <si>
    <t>Security findings is segregated in many systems and tools.</t>
  </si>
  <si>
    <t>No periodic compliance verification activities performed.</t>
  </si>
  <si>
    <t>No periodic audit to ensure alignment to industry security standards and technology best-practices.</t>
  </si>
  <si>
    <t>No security user stories or abuse stories template defined.</t>
  </si>
  <si>
    <t>Risk Assessment</t>
  </si>
  <si>
    <t>Security Training</t>
  </si>
  <si>
    <t>Security Champion</t>
  </si>
  <si>
    <t>Security Reporting</t>
  </si>
  <si>
    <t>Security Policy and Regulatory Compliance</t>
  </si>
  <si>
    <t>Security Requirements and Standards</t>
  </si>
  <si>
    <t>Security User Stories and Acceptance Criterias</t>
  </si>
  <si>
    <t>Security Issues Tracking</t>
  </si>
  <si>
    <t>Security Architecture Design Reviews</t>
  </si>
  <si>
    <t>Threat Modelling</t>
  </si>
  <si>
    <t>Secure Development Environment</t>
  </si>
  <si>
    <t>Hardcoded Secrets Detection</t>
  </si>
  <si>
    <t>Manual Secure Code Review</t>
  </si>
  <si>
    <t>Inline IDE Secure Code Analysis</t>
  </si>
  <si>
    <t>Verify the use of integrated development environment (IDE) plugin to perform inline secure code or hardcoded secrets analysis with locally defined rules.</t>
  </si>
  <si>
    <t>Verify implementation of centralised managed rules for integrated development environment (IDE) plugin.</t>
  </si>
  <si>
    <t>Container Security Scanning</t>
  </si>
  <si>
    <t>Secure Dependency Management</t>
  </si>
  <si>
    <t>Security Test Management</t>
  </si>
  <si>
    <t>Dynamic Application Security Testing (DAST)</t>
  </si>
  <si>
    <t>Interactive Application Security Testing (IAST)</t>
  </si>
  <si>
    <t>Security Test Coverage</t>
  </si>
  <si>
    <t>Artifact Signing</t>
  </si>
  <si>
    <t>Secure Artifact Management</t>
  </si>
  <si>
    <t>Secret Management</t>
  </si>
  <si>
    <t>Secure Configuration</t>
  </si>
  <si>
    <t>Compliance Scanning</t>
  </si>
  <si>
    <t>Infrastructure-as-Code (IaC) Secure Deployment</t>
  </si>
  <si>
    <t>Secure Release Management</t>
  </si>
  <si>
    <t>Security issues are reported separately from functional backlog.</t>
  </si>
  <si>
    <t>No security architecture design review performed.</t>
  </si>
  <si>
    <t>No threat modelling exercise performed.</t>
  </si>
  <si>
    <t>No security hardening standards for development environments.</t>
  </si>
  <si>
    <t>No tool to perform hardcoded secret scanning.</t>
  </si>
  <si>
    <t>No security coding standards.</t>
  </si>
  <si>
    <t>No tool to perform third-party dependency analysis.</t>
  </si>
  <si>
    <t>No tool to perform static code security analysis.</t>
  </si>
  <si>
    <t>No tool to assist developer with inline code analysis.</t>
  </si>
  <si>
    <t>No tool to perform container vulnerability analysis.</t>
  </si>
  <si>
    <t>Direct use of public repositories for third-party dependencies and libraries.</t>
  </si>
  <si>
    <t>Verity implementation of a private repository to manage third-party dependencies and libraries.</t>
  </si>
  <si>
    <t>Verify that only verified third-party dependencies and libraries can be used by the application.</t>
  </si>
  <si>
    <t>Verify implementation to monitor application uses of third-party dependencies and libraries with process to retire unused or vulnerable dependencies.</t>
  </si>
  <si>
    <t>Test environment is different from prod and test data is not prepared.</t>
  </si>
  <si>
    <t>No tool to perform dynamic application security testing.</t>
  </si>
  <si>
    <t>No tool to perform interactive application security testing.</t>
  </si>
  <si>
    <t>Penetration testing activity is ad-hoc and not scheduled.</t>
  </si>
  <si>
    <t>No secret store or vault used.</t>
  </si>
  <si>
    <t>No security hardening standards, secure configuration standards or baseline.</t>
  </si>
  <si>
    <t>No security policy defined.</t>
  </si>
  <si>
    <t>Manual infrastructure provisioning or without version control.</t>
  </si>
  <si>
    <t>No tool to perform compliance check.</t>
  </si>
  <si>
    <t>No security checklist used in release management.</t>
  </si>
  <si>
    <t>No environment vulnerability scanning tool.</t>
  </si>
  <si>
    <t>No application vulnerability scanning tool.</t>
  </si>
  <si>
    <t>No centralised logging for security events.</t>
  </si>
  <si>
    <t>No vulnerability disclosure policy.</t>
  </si>
  <si>
    <t>Nominated role or team outside the development team that performs certificate life-cycle management tasks.</t>
  </si>
  <si>
    <t>Application Security Logging</t>
  </si>
  <si>
    <t>Environment Security Logging</t>
  </si>
  <si>
    <t>Application Hardening</t>
  </si>
  <si>
    <t>Environment Hardening</t>
  </si>
  <si>
    <t>Verify that the security remediation or improvement efforts and speed are continuously monitored and measured.</t>
  </si>
  <si>
    <t>No tool to perform open-source software license compliance analysis.</t>
  </si>
  <si>
    <t>No security testing scope is not defined.</t>
  </si>
  <si>
    <t>Security Policy Enforcement</t>
  </si>
  <si>
    <t>Verify implementation of guardrails and gates to enforce security policies.</t>
  </si>
  <si>
    <t>No package management tool used for releases.</t>
  </si>
  <si>
    <t>No package/code signing process defined.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</si>
</sst>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sz val="8"/>
      <name val="Arial"/>
      <family val="2"/>
    </font>
    <font>
      <b/>
      <sz val="15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</font>
    <font>
      <b/>
      <sz val="16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6600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8CB5F9"/>
        <bgColor indexed="64"/>
      </patternFill>
    </fill>
    <fill>
      <patternFill patternType="solid">
        <fgColor rgb="FFD9E7FD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FDD868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7AD694"/>
        <bgColor indexed="64"/>
      </patternFill>
    </fill>
    <fill>
      <patternFill patternType="solid">
        <fgColor rgb="FFD1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FEA767"/>
        <bgColor indexed="64"/>
      </patternFill>
    </fill>
    <fill>
      <patternFill patternType="solid">
        <fgColor rgb="FFFFE1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8ED7DD"/>
        <bgColor indexed="64"/>
      </patternFill>
    </fill>
    <fill>
      <patternFill patternType="solid">
        <fgColor rgb="FFDAF1F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28E86"/>
        <bgColor indexed="64"/>
      </patternFill>
    </fill>
    <fill>
      <patternFill patternType="solid">
        <fgColor rgb="FFFBDA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CCCCCC"/>
      </left>
      <right/>
      <top style="thick">
        <color rgb="FFCCCCCC"/>
      </top>
      <bottom style="thick">
        <color rgb="FFCCCCCC"/>
      </bottom>
      <diagonal/>
    </border>
    <border>
      <left/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CCCCCC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 applyFont="1" applyAlignment="1"/>
    <xf numFmtId="0" fontId="0" fillId="0" borderId="0" xfId="0" applyFont="1" applyAlignment="1">
      <alignment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7" fillId="5" borderId="2" xfId="0" applyFont="1" applyFill="1" applyBorder="1" applyAlignment="1">
      <alignment wrapText="1"/>
    </xf>
    <xf numFmtId="0" fontId="7" fillId="6" borderId="3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7" fillId="9" borderId="3" xfId="0" applyFont="1" applyFill="1" applyBorder="1" applyAlignment="1">
      <alignment wrapText="1"/>
    </xf>
    <xf numFmtId="0" fontId="3" fillId="11" borderId="3" xfId="0" applyFont="1" applyFill="1" applyBorder="1" applyAlignment="1">
      <alignment wrapText="1"/>
    </xf>
    <xf numFmtId="0" fontId="7" fillId="12" borderId="3" xfId="0" applyFont="1" applyFill="1" applyBorder="1" applyAlignment="1">
      <alignment wrapText="1"/>
    </xf>
    <xf numFmtId="0" fontId="3" fillId="14" borderId="3" xfId="0" applyFont="1" applyFill="1" applyBorder="1" applyAlignment="1">
      <alignment wrapText="1"/>
    </xf>
    <xf numFmtId="0" fontId="2" fillId="15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3" fillId="18" borderId="3" xfId="0" applyFont="1" applyFill="1" applyBorder="1" applyAlignment="1">
      <alignment wrapText="1"/>
    </xf>
    <xf numFmtId="0" fontId="7" fillId="19" borderId="3" xfId="0" applyFont="1" applyFill="1" applyBorder="1" applyAlignment="1">
      <alignment wrapText="1"/>
    </xf>
    <xf numFmtId="0" fontId="3" fillId="21" borderId="3" xfId="0" applyFont="1" applyFill="1" applyBorder="1" applyAlignment="1">
      <alignment wrapText="1"/>
    </xf>
    <xf numFmtId="0" fontId="7" fillId="22" borderId="3" xfId="0" applyFont="1" applyFill="1" applyBorder="1" applyAlignment="1">
      <alignment wrapText="1"/>
    </xf>
    <xf numFmtId="0" fontId="3" fillId="24" borderId="3" xfId="0" applyFont="1" applyFill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7" fillId="5" borderId="6" xfId="0" applyFont="1" applyFill="1" applyBorder="1" applyAlignment="1">
      <alignment wrapText="1"/>
    </xf>
    <xf numFmtId="0" fontId="7" fillId="5" borderId="8" xfId="0" applyFont="1" applyFill="1" applyBorder="1" applyAlignment="1">
      <alignment wrapText="1"/>
    </xf>
    <xf numFmtId="0" fontId="7" fillId="5" borderId="9" xfId="0" applyFont="1" applyFill="1" applyBorder="1" applyAlignment="1">
      <alignment wrapText="1"/>
    </xf>
    <xf numFmtId="0" fontId="7" fillId="5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2" fontId="8" fillId="0" borderId="17" xfId="0" applyNumberFormat="1" applyFont="1" applyBorder="1" applyAlignment="1">
      <alignment horizontal="center" vertical="center"/>
    </xf>
    <xf numFmtId="0" fontId="4" fillId="22" borderId="11" xfId="0" applyFont="1" applyFill="1" applyBorder="1" applyAlignment="1">
      <alignment wrapText="1"/>
    </xf>
    <xf numFmtId="0" fontId="4" fillId="6" borderId="11" xfId="0" applyFont="1" applyFill="1" applyBorder="1" applyAlignment="1">
      <alignment wrapText="1"/>
    </xf>
    <xf numFmtId="0" fontId="4" fillId="9" borderId="14" xfId="0" applyFont="1" applyFill="1" applyBorder="1" applyAlignment="1">
      <alignment wrapText="1"/>
    </xf>
    <xf numFmtId="0" fontId="4" fillId="12" borderId="11" xfId="0" applyFont="1" applyFill="1" applyBorder="1" applyAlignment="1">
      <alignment wrapText="1"/>
    </xf>
    <xf numFmtId="0" fontId="4" fillId="16" borderId="11" xfId="0" applyFont="1" applyFill="1" applyBorder="1" applyAlignment="1">
      <alignment wrapText="1"/>
    </xf>
    <xf numFmtId="0" fontId="4" fillId="19" borderId="11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wrapText="1"/>
    </xf>
    <xf numFmtId="0" fontId="3" fillId="3" borderId="4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wrapText="1"/>
    </xf>
    <xf numFmtId="0" fontId="3" fillId="7" borderId="4" xfId="0" applyNumberFormat="1" applyFont="1" applyFill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wrapText="1"/>
    </xf>
    <xf numFmtId="0" fontId="3" fillId="10" borderId="4" xfId="0" applyNumberFormat="1" applyFont="1" applyFill="1" applyBorder="1" applyAlignment="1">
      <alignment horizontal="center" vertical="center" wrapText="1"/>
    </xf>
    <xf numFmtId="164" fontId="3" fillId="10" borderId="4" xfId="0" applyNumberFormat="1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wrapText="1"/>
    </xf>
    <xf numFmtId="0" fontId="3" fillId="13" borderId="4" xfId="0" applyNumberFormat="1" applyFont="1" applyFill="1" applyBorder="1" applyAlignment="1">
      <alignment horizontal="center" vertical="center" wrapText="1"/>
    </xf>
    <xf numFmtId="164" fontId="3" fillId="13" borderId="4" xfId="0" applyNumberFormat="1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wrapText="1"/>
    </xf>
    <xf numFmtId="0" fontId="3" fillId="17" borderId="4" xfId="0" applyNumberFormat="1" applyFont="1" applyFill="1" applyBorder="1" applyAlignment="1">
      <alignment horizontal="center" vertical="center" wrapText="1"/>
    </xf>
    <xf numFmtId="164" fontId="3" fillId="17" borderId="4" xfId="0" applyNumberFormat="1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wrapText="1"/>
    </xf>
    <xf numFmtId="0" fontId="3" fillId="20" borderId="4" xfId="0" applyNumberFormat="1" applyFont="1" applyFill="1" applyBorder="1" applyAlignment="1">
      <alignment horizontal="center" vertical="center" wrapText="1"/>
    </xf>
    <xf numFmtId="164" fontId="3" fillId="20" borderId="4" xfId="0" applyNumberFormat="1" applyFont="1" applyFill="1" applyBorder="1" applyAlignment="1">
      <alignment horizontal="center" vertical="center" wrapText="1"/>
    </xf>
    <xf numFmtId="0" fontId="3" fillId="23" borderId="4" xfId="0" applyFont="1" applyFill="1" applyBorder="1" applyAlignment="1">
      <alignment horizontal="center" vertical="center" wrapText="1"/>
    </xf>
    <xf numFmtId="0" fontId="4" fillId="22" borderId="4" xfId="0" applyFont="1" applyFill="1" applyBorder="1" applyAlignment="1">
      <alignment wrapText="1"/>
    </xf>
    <xf numFmtId="0" fontId="3" fillId="23" borderId="4" xfId="0" applyNumberFormat="1" applyFont="1" applyFill="1" applyBorder="1" applyAlignment="1">
      <alignment horizontal="center" vertical="center" wrapText="1"/>
    </xf>
    <xf numFmtId="164" fontId="3" fillId="23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17" borderId="13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23" borderId="13" xfId="0" applyFont="1" applyFill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center" vertical="center" wrapText="1"/>
    </xf>
    <xf numFmtId="0" fontId="3" fillId="20" borderId="13" xfId="0" applyFont="1" applyFill="1" applyBorder="1" applyAlignment="1">
      <alignment horizontal="center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4" fillId="22" borderId="11" xfId="0" applyFont="1" applyFill="1" applyBorder="1" applyAlignment="1">
      <alignment horizontal="center" wrapText="1"/>
    </xf>
    <xf numFmtId="0" fontId="4" fillId="22" borderId="12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wrapText="1"/>
    </xf>
    <xf numFmtId="0" fontId="4" fillId="16" borderId="12" xfId="0" applyFont="1" applyFill="1" applyBorder="1" applyAlignment="1">
      <alignment horizont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wrapText="1"/>
    </xf>
    <xf numFmtId="0" fontId="4" fillId="12" borderId="12" xfId="0" applyFont="1" applyFill="1" applyBorder="1" applyAlignment="1">
      <alignment horizontal="center" wrapText="1"/>
    </xf>
    <xf numFmtId="0" fontId="3" fillId="10" borderId="16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wrapText="1"/>
    </xf>
    <xf numFmtId="0" fontId="4" fillId="9" borderId="15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wrapText="1"/>
    </xf>
    <xf numFmtId="0" fontId="4" fillId="19" borderId="11" xfId="0" applyFont="1" applyFill="1" applyBorder="1" applyAlignment="1">
      <alignment horizontal="center" wrapText="1"/>
    </xf>
    <xf numFmtId="0" fontId="4" fillId="19" borderId="12" xfId="0" applyFont="1" applyFill="1" applyBorder="1" applyAlignment="1">
      <alignment horizontal="center" wrapText="1"/>
    </xf>
    <xf numFmtId="0" fontId="10" fillId="0" borderId="18" xfId="0" applyFont="1" applyBorder="1" applyAlignment="1">
      <alignment horizontal="center"/>
    </xf>
  </cellXfs>
  <cellStyles count="2">
    <cellStyle name="Normal" xfId="0" builtinId="0"/>
    <cellStyle name="Normal 2" xfId="1" xr:uid="{0887A3D7-0AD8-44E1-9CF6-2B9750EBC658}"/>
  </cellStyles>
  <dxfs count="0"/>
  <tableStyles count="0" defaultTableStyle="TableStyleMedium2" defaultPivotStyle="PivotStyleLight16"/>
  <colors>
    <mruColors>
      <color rgb="FF6600CC"/>
      <color rgb="FFFFCC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Product Maturity Level Per 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Scorecard!$C$11:$C$48</c:f>
              <c:strCache>
                <c:ptCount val="38"/>
                <c:pt idx="0">
                  <c:v>Risk Assessment</c:v>
                </c:pt>
                <c:pt idx="1">
                  <c:v>Security Training</c:v>
                </c:pt>
                <c:pt idx="2">
                  <c:v>Security Champion</c:v>
                </c:pt>
                <c:pt idx="3">
                  <c:v>Security Reporting</c:v>
                </c:pt>
                <c:pt idx="4">
                  <c:v>Security Policy and Regulatory Compliance</c:v>
                </c:pt>
                <c:pt idx="5">
                  <c:v>Security Requirements and Standards</c:v>
                </c:pt>
                <c:pt idx="6">
                  <c:v>Security User Stories and Acceptance Criterias</c:v>
                </c:pt>
                <c:pt idx="7">
                  <c:v>Security Issues Tracking</c:v>
                </c:pt>
                <c:pt idx="8">
                  <c:v>Security Architecture Design Reviews</c:v>
                </c:pt>
                <c:pt idx="9">
                  <c:v>Threat Modelling</c:v>
                </c:pt>
                <c:pt idx="10">
                  <c:v>Secure Development Environment</c:v>
                </c:pt>
                <c:pt idx="11">
                  <c:v>Hardcoded Secrets Detection</c:v>
                </c:pt>
                <c:pt idx="12">
                  <c:v>Manual Secure Code Review</c:v>
                </c:pt>
                <c:pt idx="13">
                  <c:v>Static Application Security Testing (SAST)</c:v>
                </c:pt>
                <c:pt idx="14">
                  <c:v>Software Composition Analysis (SCA)</c:v>
                </c:pt>
                <c:pt idx="15">
                  <c:v>Software License Compliance</c:v>
                </c:pt>
                <c:pt idx="16">
                  <c:v>Inline IDE Secure Code Analysis</c:v>
                </c:pt>
                <c:pt idx="17">
                  <c:v>Container Security Scanning</c:v>
                </c:pt>
                <c:pt idx="18">
                  <c:v>Secure Dependency Management</c:v>
                </c:pt>
                <c:pt idx="19">
                  <c:v>Security Test Management</c:v>
                </c:pt>
                <c:pt idx="20">
                  <c:v>Dynamic Application Security Testing (DAST)</c:v>
                </c:pt>
                <c:pt idx="21">
                  <c:v>Interactive Application Security Testing (IAST)</c:v>
                </c:pt>
                <c:pt idx="22">
                  <c:v>Penetration Testing</c:v>
                </c:pt>
                <c:pt idx="23">
                  <c:v>Security Test Coverage</c:v>
                </c:pt>
                <c:pt idx="24">
                  <c:v>Artifact Signing</c:v>
                </c:pt>
                <c:pt idx="25">
                  <c:v>Secure Artifact Management</c:v>
                </c:pt>
                <c:pt idx="26">
                  <c:v>Secret Management</c:v>
                </c:pt>
                <c:pt idx="27">
                  <c:v>Secure Configuration</c:v>
                </c:pt>
                <c:pt idx="28">
                  <c:v>Security Policy Enforcement</c:v>
                </c:pt>
                <c:pt idx="29">
                  <c:v>Infrastructure-as-Code (IaC) Secure Deployment</c:v>
                </c:pt>
                <c:pt idx="30">
                  <c:v>Compliance Scanning</c:v>
                </c:pt>
                <c:pt idx="31">
                  <c:v>Secure Release Management</c:v>
                </c:pt>
                <c:pt idx="32">
                  <c:v>Environment Hardening</c:v>
                </c:pt>
                <c:pt idx="33">
                  <c:v>Application Hardening</c:v>
                </c:pt>
                <c:pt idx="34">
                  <c:v>Environment Security Logging</c:v>
                </c:pt>
                <c:pt idx="35">
                  <c:v>Application Security Logging</c:v>
                </c:pt>
                <c:pt idx="36">
                  <c:v>Vulnerability Disclosure</c:v>
                </c:pt>
                <c:pt idx="37">
                  <c:v>Certificate Management</c:v>
                </c:pt>
              </c:strCache>
            </c:strRef>
          </c:cat>
          <c:val>
            <c:numRef>
              <c:f>Scorecard!$D$11:$D$48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6B8-904E-DE708AE7596E}"/>
            </c:ext>
          </c:extLst>
        </c:ser>
        <c:ser>
          <c:idx val="1"/>
          <c:order val="1"/>
          <c:tx>
            <c:v>Target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Scorecard!$C$11:$C$48</c:f>
              <c:strCache>
                <c:ptCount val="38"/>
                <c:pt idx="0">
                  <c:v>Risk Assessment</c:v>
                </c:pt>
                <c:pt idx="1">
                  <c:v>Security Training</c:v>
                </c:pt>
                <c:pt idx="2">
                  <c:v>Security Champion</c:v>
                </c:pt>
                <c:pt idx="3">
                  <c:v>Security Reporting</c:v>
                </c:pt>
                <c:pt idx="4">
                  <c:v>Security Policy and Regulatory Compliance</c:v>
                </c:pt>
                <c:pt idx="5">
                  <c:v>Security Requirements and Standards</c:v>
                </c:pt>
                <c:pt idx="6">
                  <c:v>Security User Stories and Acceptance Criterias</c:v>
                </c:pt>
                <c:pt idx="7">
                  <c:v>Security Issues Tracking</c:v>
                </c:pt>
                <c:pt idx="8">
                  <c:v>Security Architecture Design Reviews</c:v>
                </c:pt>
                <c:pt idx="9">
                  <c:v>Threat Modelling</c:v>
                </c:pt>
                <c:pt idx="10">
                  <c:v>Secure Development Environment</c:v>
                </c:pt>
                <c:pt idx="11">
                  <c:v>Hardcoded Secrets Detection</c:v>
                </c:pt>
                <c:pt idx="12">
                  <c:v>Manual Secure Code Review</c:v>
                </c:pt>
                <c:pt idx="13">
                  <c:v>Static Application Security Testing (SAST)</c:v>
                </c:pt>
                <c:pt idx="14">
                  <c:v>Software Composition Analysis (SCA)</c:v>
                </c:pt>
                <c:pt idx="15">
                  <c:v>Software License Compliance</c:v>
                </c:pt>
                <c:pt idx="16">
                  <c:v>Inline IDE Secure Code Analysis</c:v>
                </c:pt>
                <c:pt idx="17">
                  <c:v>Container Security Scanning</c:v>
                </c:pt>
                <c:pt idx="18">
                  <c:v>Secure Dependency Management</c:v>
                </c:pt>
                <c:pt idx="19">
                  <c:v>Security Test Management</c:v>
                </c:pt>
                <c:pt idx="20">
                  <c:v>Dynamic Application Security Testing (DAST)</c:v>
                </c:pt>
                <c:pt idx="21">
                  <c:v>Interactive Application Security Testing (IAST)</c:v>
                </c:pt>
                <c:pt idx="22">
                  <c:v>Penetration Testing</c:v>
                </c:pt>
                <c:pt idx="23">
                  <c:v>Security Test Coverage</c:v>
                </c:pt>
                <c:pt idx="24">
                  <c:v>Artifact Signing</c:v>
                </c:pt>
                <c:pt idx="25">
                  <c:v>Secure Artifact Management</c:v>
                </c:pt>
                <c:pt idx="26">
                  <c:v>Secret Management</c:v>
                </c:pt>
                <c:pt idx="27">
                  <c:v>Secure Configuration</c:v>
                </c:pt>
                <c:pt idx="28">
                  <c:v>Security Policy Enforcement</c:v>
                </c:pt>
                <c:pt idx="29">
                  <c:v>Infrastructure-as-Code (IaC) Secure Deployment</c:v>
                </c:pt>
                <c:pt idx="30">
                  <c:v>Compliance Scanning</c:v>
                </c:pt>
                <c:pt idx="31">
                  <c:v>Secure Release Management</c:v>
                </c:pt>
                <c:pt idx="32">
                  <c:v>Environment Hardening</c:v>
                </c:pt>
                <c:pt idx="33">
                  <c:v>Application Hardening</c:v>
                </c:pt>
                <c:pt idx="34">
                  <c:v>Environment Security Logging</c:v>
                </c:pt>
                <c:pt idx="35">
                  <c:v>Application Security Logging</c:v>
                </c:pt>
                <c:pt idx="36">
                  <c:v>Vulnerability Disclosure</c:v>
                </c:pt>
                <c:pt idx="37">
                  <c:v>Certificate Management</c:v>
                </c:pt>
              </c:strCache>
            </c:strRef>
          </c:cat>
          <c:val>
            <c:numRef>
              <c:f>Scorecard!$G$11:$G$48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6B8-904E-DE708AE7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48880"/>
        <c:axId val="698549712"/>
        <c:extLst/>
      </c:radarChart>
      <c:catAx>
        <c:axId val="6985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49712"/>
        <c:crosses val="autoZero"/>
        <c:auto val="1"/>
        <c:lblAlgn val="ctr"/>
        <c:lblOffset val="100"/>
        <c:noMultiLvlLbl val="0"/>
      </c:catAx>
      <c:valAx>
        <c:axId val="69854971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488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Phase Maturity Level </a:t>
            </a:r>
          </a:p>
          <a:p>
            <a:pPr>
              <a:defRPr/>
            </a:pPr>
            <a:r>
              <a:rPr lang="en-AU"/>
              <a:t>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Scorecard!$A$2:$A$8</c:f>
              <c:strCache>
                <c:ptCount val="7"/>
                <c:pt idx="0">
                  <c:v>Organisation</c:v>
                </c:pt>
                <c:pt idx="1">
                  <c:v>Requirement</c:v>
                </c:pt>
                <c:pt idx="2">
                  <c:v>Design</c:v>
                </c:pt>
                <c:pt idx="3">
                  <c:v>Code/Build</c:v>
                </c:pt>
                <c:pt idx="4">
                  <c:v>Test</c:v>
                </c:pt>
                <c:pt idx="5">
                  <c:v>Release/Deploy</c:v>
                </c:pt>
                <c:pt idx="6">
                  <c:v>Operate/Monitor</c:v>
                </c:pt>
              </c:strCache>
            </c:strRef>
          </c:cat>
          <c:val>
            <c:numRef>
              <c:f>Scorecard!$D$2:$D$8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3-4993-9A7D-AE89AC25368D}"/>
            </c:ext>
          </c:extLst>
        </c:ser>
        <c:ser>
          <c:idx val="1"/>
          <c:order val="1"/>
          <c:tx>
            <c:v>Target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Scorecard!$A$2:$A$8</c:f>
              <c:strCache>
                <c:ptCount val="7"/>
                <c:pt idx="0">
                  <c:v>Organisation</c:v>
                </c:pt>
                <c:pt idx="1">
                  <c:v>Requirement</c:v>
                </c:pt>
                <c:pt idx="2">
                  <c:v>Design</c:v>
                </c:pt>
                <c:pt idx="3">
                  <c:v>Code/Build</c:v>
                </c:pt>
                <c:pt idx="4">
                  <c:v>Test</c:v>
                </c:pt>
                <c:pt idx="5">
                  <c:v>Release/Deploy</c:v>
                </c:pt>
                <c:pt idx="6">
                  <c:v>Operate/Monitor</c:v>
                </c:pt>
              </c:strCache>
            </c:strRef>
          </c:cat>
          <c:val>
            <c:numRef>
              <c:f>Scorecard!$G$2:$G$8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3-4993-9A7D-AE89AC25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5041008"/>
        <c:axId val="885027696"/>
      </c:barChart>
      <c:catAx>
        <c:axId val="885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27696"/>
        <c:crosses val="autoZero"/>
        <c:auto val="1"/>
        <c:lblAlgn val="ctr"/>
        <c:lblOffset val="100"/>
        <c:noMultiLvlLbl val="0"/>
      </c:catAx>
      <c:valAx>
        <c:axId val="8850276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41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26036</xdr:colOff>
      <xdr:row>0</xdr:row>
      <xdr:rowOff>0</xdr:rowOff>
    </xdr:from>
    <xdr:to>
      <xdr:col>20</xdr:col>
      <xdr:colOff>13163</xdr:colOff>
      <xdr:row>53</xdr:row>
      <xdr:rowOff>59978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7B2E8-DD85-4B95-9449-ED759AE1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129251</xdr:colOff>
      <xdr:row>0</xdr:row>
      <xdr:rowOff>0</xdr:rowOff>
    </xdr:from>
    <xdr:to>
      <xdr:col>35</xdr:col>
      <xdr:colOff>361320</xdr:colOff>
      <xdr:row>53</xdr:row>
      <xdr:rowOff>80817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4320C-0F36-49DD-A172-26559F326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C9A0-62CC-4A20-8692-B712C8E85C25}">
  <dimension ref="A1:C197"/>
  <sheetViews>
    <sheetView topLeftCell="A136" zoomScale="145" zoomScaleNormal="145" workbookViewId="0">
      <selection activeCell="B166" sqref="B166"/>
    </sheetView>
  </sheetViews>
  <sheetFormatPr defaultRowHeight="12.75" x14ac:dyDescent="0.2"/>
  <cols>
    <col min="1" max="1" width="18.7109375" bestFit="1" customWidth="1"/>
    <col min="2" max="2" width="141.140625" bestFit="1" customWidth="1"/>
  </cols>
  <sheetData>
    <row r="1" spans="1:3" x14ac:dyDescent="0.2">
      <c r="A1" t="s">
        <v>159</v>
      </c>
      <c r="B1" t="s">
        <v>160</v>
      </c>
    </row>
    <row r="2" spans="1:3" x14ac:dyDescent="0.2">
      <c r="A2" t="s">
        <v>158</v>
      </c>
      <c r="B2">
        <v>0</v>
      </c>
      <c r="C2" s="65" t="s">
        <v>2</v>
      </c>
    </row>
    <row r="3" spans="1:3" x14ac:dyDescent="0.2">
      <c r="A3" t="s">
        <v>155</v>
      </c>
      <c r="B3">
        <v>1</v>
      </c>
      <c r="C3" s="65" t="s">
        <v>3</v>
      </c>
    </row>
    <row r="4" spans="1:3" x14ac:dyDescent="0.2">
      <c r="A4" t="s">
        <v>156</v>
      </c>
      <c r="B4">
        <v>2</v>
      </c>
      <c r="C4" s="65" t="s">
        <v>4</v>
      </c>
    </row>
    <row r="5" spans="1:3" x14ac:dyDescent="0.2">
      <c r="A5" t="s">
        <v>157</v>
      </c>
      <c r="B5">
        <v>3</v>
      </c>
      <c r="C5" s="65" t="s">
        <v>5</v>
      </c>
    </row>
    <row r="7" spans="1:3" x14ac:dyDescent="0.2">
      <c r="A7" t="s">
        <v>166</v>
      </c>
      <c r="B7" t="s">
        <v>167</v>
      </c>
    </row>
    <row r="8" spans="1:3" x14ac:dyDescent="0.2">
      <c r="A8" t="s">
        <v>165</v>
      </c>
      <c r="B8" s="65" t="s">
        <v>362</v>
      </c>
    </row>
    <row r="9" spans="1:3" x14ac:dyDescent="0.2">
      <c r="A9" t="s">
        <v>161</v>
      </c>
      <c r="B9" s="65" t="s">
        <v>355</v>
      </c>
    </row>
    <row r="10" spans="1:3" x14ac:dyDescent="0.2">
      <c r="A10" t="s">
        <v>162</v>
      </c>
      <c r="B10" t="s">
        <v>118</v>
      </c>
    </row>
    <row r="11" spans="1:3" x14ac:dyDescent="0.2">
      <c r="A11" t="s">
        <v>163</v>
      </c>
      <c r="B11" t="s">
        <v>154</v>
      </c>
    </row>
    <row r="12" spans="1:3" x14ac:dyDescent="0.2">
      <c r="A12" t="s">
        <v>164</v>
      </c>
      <c r="B12" t="s">
        <v>21</v>
      </c>
    </row>
    <row r="13" spans="1:3" x14ac:dyDescent="0.2">
      <c r="A13" s="65" t="s">
        <v>168</v>
      </c>
      <c r="B13" s="65" t="s">
        <v>363</v>
      </c>
    </row>
    <row r="14" spans="1:3" x14ac:dyDescent="0.2">
      <c r="A14" t="s">
        <v>169</v>
      </c>
      <c r="B14" s="65" t="s">
        <v>357</v>
      </c>
    </row>
    <row r="15" spans="1:3" x14ac:dyDescent="0.2">
      <c r="A15" t="s">
        <v>170</v>
      </c>
      <c r="B15" t="s">
        <v>106</v>
      </c>
    </row>
    <row r="16" spans="1:3" x14ac:dyDescent="0.2">
      <c r="A16" t="s">
        <v>171</v>
      </c>
      <c r="B16" t="s">
        <v>107</v>
      </c>
    </row>
    <row r="17" spans="1:2" x14ac:dyDescent="0.2">
      <c r="A17" t="s">
        <v>172</v>
      </c>
      <c r="B17" t="s">
        <v>109</v>
      </c>
    </row>
    <row r="18" spans="1:2" x14ac:dyDescent="0.2">
      <c r="A18" t="s">
        <v>173</v>
      </c>
      <c r="B18" s="65" t="s">
        <v>364</v>
      </c>
    </row>
    <row r="19" spans="1:2" x14ac:dyDescent="0.2">
      <c r="A19" s="65" t="s">
        <v>174</v>
      </c>
      <c r="B19" s="65" t="s">
        <v>356</v>
      </c>
    </row>
    <row r="20" spans="1:2" x14ac:dyDescent="0.2">
      <c r="A20" t="s">
        <v>175</v>
      </c>
      <c r="B20" t="s">
        <v>22</v>
      </c>
    </row>
    <row r="21" spans="1:2" x14ac:dyDescent="0.2">
      <c r="A21" t="s">
        <v>176</v>
      </c>
      <c r="B21" t="s">
        <v>23</v>
      </c>
    </row>
    <row r="22" spans="1:2" x14ac:dyDescent="0.2">
      <c r="A22" t="s">
        <v>177</v>
      </c>
      <c r="B22" t="s">
        <v>113</v>
      </c>
    </row>
    <row r="23" spans="1:2" x14ac:dyDescent="0.2">
      <c r="A23" t="s">
        <v>178</v>
      </c>
      <c r="B23" s="65" t="s">
        <v>365</v>
      </c>
    </row>
    <row r="24" spans="1:2" x14ac:dyDescent="0.2">
      <c r="A24" t="s">
        <v>179</v>
      </c>
      <c r="B24" s="65" t="s">
        <v>358</v>
      </c>
    </row>
    <row r="25" spans="1:2" x14ac:dyDescent="0.2">
      <c r="A25" t="s">
        <v>180</v>
      </c>
      <c r="B25" t="s">
        <v>16</v>
      </c>
    </row>
    <row r="26" spans="1:2" x14ac:dyDescent="0.2">
      <c r="A26" t="s">
        <v>181</v>
      </c>
      <c r="B26" t="s">
        <v>17</v>
      </c>
    </row>
    <row r="27" spans="1:2" x14ac:dyDescent="0.2">
      <c r="A27" t="s">
        <v>182</v>
      </c>
      <c r="B27" t="s">
        <v>18</v>
      </c>
    </row>
    <row r="28" spans="1:2" x14ac:dyDescent="0.2">
      <c r="A28" t="s">
        <v>183</v>
      </c>
      <c r="B28" s="65" t="s">
        <v>366</v>
      </c>
    </row>
    <row r="29" spans="1:2" x14ac:dyDescent="0.2">
      <c r="A29" t="s">
        <v>184</v>
      </c>
      <c r="B29" s="65" t="s">
        <v>359</v>
      </c>
    </row>
    <row r="30" spans="1:2" x14ac:dyDescent="0.2">
      <c r="A30" t="s">
        <v>185</v>
      </c>
      <c r="B30" t="s">
        <v>119</v>
      </c>
    </row>
    <row r="31" spans="1:2" x14ac:dyDescent="0.2">
      <c r="A31" t="s">
        <v>186</v>
      </c>
      <c r="B31" t="s">
        <v>138</v>
      </c>
    </row>
    <row r="32" spans="1:2" x14ac:dyDescent="0.2">
      <c r="A32" t="s">
        <v>187</v>
      </c>
      <c r="B32" t="s">
        <v>8</v>
      </c>
    </row>
    <row r="33" spans="1:2" x14ac:dyDescent="0.2">
      <c r="A33" t="s">
        <v>188</v>
      </c>
      <c r="B33" s="65" t="s">
        <v>367</v>
      </c>
    </row>
    <row r="34" spans="1:2" x14ac:dyDescent="0.2">
      <c r="A34" t="s">
        <v>189</v>
      </c>
      <c r="B34" s="65" t="s">
        <v>360</v>
      </c>
    </row>
    <row r="35" spans="1:2" x14ac:dyDescent="0.2">
      <c r="A35" t="s">
        <v>190</v>
      </c>
      <c r="B35" t="s">
        <v>120</v>
      </c>
    </row>
    <row r="36" spans="1:2" x14ac:dyDescent="0.2">
      <c r="A36" t="s">
        <v>191</v>
      </c>
      <c r="B36" t="s">
        <v>139</v>
      </c>
    </row>
    <row r="37" spans="1:2" x14ac:dyDescent="0.2">
      <c r="A37" t="s">
        <v>192</v>
      </c>
      <c r="B37" t="s">
        <v>153</v>
      </c>
    </row>
    <row r="38" spans="1:2" x14ac:dyDescent="0.2">
      <c r="A38" t="s">
        <v>193</v>
      </c>
      <c r="B38" s="65" t="s">
        <v>368</v>
      </c>
    </row>
    <row r="39" spans="1:2" x14ac:dyDescent="0.2">
      <c r="A39" t="s">
        <v>194</v>
      </c>
      <c r="B39" s="65" t="s">
        <v>361</v>
      </c>
    </row>
    <row r="40" spans="1:2" x14ac:dyDescent="0.2">
      <c r="A40" t="s">
        <v>195</v>
      </c>
      <c r="B40" t="s">
        <v>11</v>
      </c>
    </row>
    <row r="41" spans="1:2" x14ac:dyDescent="0.2">
      <c r="A41" t="s">
        <v>196</v>
      </c>
      <c r="B41" t="s">
        <v>12</v>
      </c>
    </row>
    <row r="42" spans="1:2" x14ac:dyDescent="0.2">
      <c r="A42" t="s">
        <v>197</v>
      </c>
      <c r="B42" t="s">
        <v>13</v>
      </c>
    </row>
    <row r="43" spans="1:2" x14ac:dyDescent="0.2">
      <c r="A43" t="s">
        <v>198</v>
      </c>
      <c r="B43" s="65" t="s">
        <v>369</v>
      </c>
    </row>
    <row r="44" spans="1:2" x14ac:dyDescent="0.2">
      <c r="A44" t="s">
        <v>199</v>
      </c>
      <c r="B44" s="65" t="s">
        <v>391</v>
      </c>
    </row>
    <row r="45" spans="1:2" x14ac:dyDescent="0.2">
      <c r="A45" t="s">
        <v>200</v>
      </c>
      <c r="B45" t="s">
        <v>105</v>
      </c>
    </row>
    <row r="46" spans="1:2" x14ac:dyDescent="0.2">
      <c r="A46" t="s">
        <v>201</v>
      </c>
      <c r="B46" t="s">
        <v>15</v>
      </c>
    </row>
    <row r="47" spans="1:2" x14ac:dyDescent="0.2">
      <c r="A47" t="s">
        <v>202</v>
      </c>
      <c r="B47" t="s">
        <v>424</v>
      </c>
    </row>
    <row r="48" spans="1:2" x14ac:dyDescent="0.2">
      <c r="A48" t="s">
        <v>203</v>
      </c>
      <c r="B48" s="65" t="s">
        <v>370</v>
      </c>
    </row>
    <row r="49" spans="1:2" x14ac:dyDescent="0.2">
      <c r="A49" t="s">
        <v>204</v>
      </c>
      <c r="B49" s="65" t="s">
        <v>392</v>
      </c>
    </row>
    <row r="50" spans="1:2" x14ac:dyDescent="0.2">
      <c r="A50" t="s">
        <v>205</v>
      </c>
      <c r="B50" t="s">
        <v>131</v>
      </c>
    </row>
    <row r="51" spans="1:2" x14ac:dyDescent="0.2">
      <c r="A51" t="s">
        <v>206</v>
      </c>
      <c r="B51" t="s">
        <v>132</v>
      </c>
    </row>
    <row r="52" spans="1:2" x14ac:dyDescent="0.2">
      <c r="A52" t="s">
        <v>207</v>
      </c>
      <c r="B52" t="s">
        <v>130</v>
      </c>
    </row>
    <row r="53" spans="1:2" x14ac:dyDescent="0.2">
      <c r="A53" t="s">
        <v>208</v>
      </c>
      <c r="B53" s="65" t="s">
        <v>371</v>
      </c>
    </row>
    <row r="54" spans="1:2" x14ac:dyDescent="0.2">
      <c r="A54" t="s">
        <v>209</v>
      </c>
      <c r="B54" s="65" t="s">
        <v>393</v>
      </c>
    </row>
    <row r="55" spans="1:2" x14ac:dyDescent="0.2">
      <c r="A55" t="s">
        <v>210</v>
      </c>
      <c r="B55" t="s">
        <v>128</v>
      </c>
    </row>
    <row r="56" spans="1:2" x14ac:dyDescent="0.2">
      <c r="A56" t="s">
        <v>211</v>
      </c>
      <c r="B56" t="s">
        <v>108</v>
      </c>
    </row>
    <row r="57" spans="1:2" x14ac:dyDescent="0.2">
      <c r="A57" t="s">
        <v>212</v>
      </c>
      <c r="B57" t="s">
        <v>24</v>
      </c>
    </row>
    <row r="58" spans="1:2" x14ac:dyDescent="0.2">
      <c r="A58" t="s">
        <v>213</v>
      </c>
      <c r="B58" s="65" t="s">
        <v>372</v>
      </c>
    </row>
    <row r="59" spans="1:2" x14ac:dyDescent="0.2">
      <c r="A59" t="s">
        <v>214</v>
      </c>
      <c r="B59" s="65" t="s">
        <v>394</v>
      </c>
    </row>
    <row r="60" spans="1:2" x14ac:dyDescent="0.2">
      <c r="A60" t="s">
        <v>215</v>
      </c>
      <c r="B60" t="s">
        <v>27</v>
      </c>
    </row>
    <row r="61" spans="1:2" x14ac:dyDescent="0.2">
      <c r="A61" t="s">
        <v>216</v>
      </c>
      <c r="B61" t="s">
        <v>28</v>
      </c>
    </row>
    <row r="62" spans="1:2" x14ac:dyDescent="0.2">
      <c r="A62" t="s">
        <v>217</v>
      </c>
      <c r="B62" t="s">
        <v>149</v>
      </c>
    </row>
    <row r="63" spans="1:2" x14ac:dyDescent="0.2">
      <c r="A63" t="s">
        <v>218</v>
      </c>
      <c r="B63" s="65" t="s">
        <v>373</v>
      </c>
    </row>
    <row r="64" spans="1:2" x14ac:dyDescent="0.2">
      <c r="A64" t="s">
        <v>219</v>
      </c>
      <c r="B64" s="65" t="s">
        <v>395</v>
      </c>
    </row>
    <row r="65" spans="1:2" x14ac:dyDescent="0.2">
      <c r="A65" t="s">
        <v>220</v>
      </c>
      <c r="B65" t="s">
        <v>30</v>
      </c>
    </row>
    <row r="66" spans="1:2" x14ac:dyDescent="0.2">
      <c r="A66" t="s">
        <v>221</v>
      </c>
      <c r="B66" t="s">
        <v>31</v>
      </c>
    </row>
    <row r="67" spans="1:2" x14ac:dyDescent="0.2">
      <c r="A67" t="s">
        <v>222</v>
      </c>
      <c r="B67" t="s">
        <v>32</v>
      </c>
    </row>
    <row r="68" spans="1:2" x14ac:dyDescent="0.2">
      <c r="A68" t="s">
        <v>223</v>
      </c>
      <c r="B68" s="65" t="s">
        <v>374</v>
      </c>
    </row>
    <row r="69" spans="1:2" x14ac:dyDescent="0.2">
      <c r="A69" t="s">
        <v>224</v>
      </c>
      <c r="B69" s="65" t="s">
        <v>396</v>
      </c>
    </row>
    <row r="70" spans="1:2" x14ac:dyDescent="0.2">
      <c r="A70" t="s">
        <v>225</v>
      </c>
      <c r="B70" t="s">
        <v>34</v>
      </c>
    </row>
    <row r="71" spans="1:2" x14ac:dyDescent="0.2">
      <c r="A71" t="s">
        <v>226</v>
      </c>
      <c r="B71" t="s">
        <v>35</v>
      </c>
    </row>
    <row r="72" spans="1:2" x14ac:dyDescent="0.2">
      <c r="A72" t="s">
        <v>227</v>
      </c>
      <c r="B72" t="s">
        <v>36</v>
      </c>
    </row>
    <row r="73" spans="1:2" x14ac:dyDescent="0.2">
      <c r="A73" t="s">
        <v>228</v>
      </c>
      <c r="B73" t="s">
        <v>144</v>
      </c>
    </row>
    <row r="74" spans="1:2" x14ac:dyDescent="0.2">
      <c r="A74" t="s">
        <v>229</v>
      </c>
      <c r="B74" s="65" t="s">
        <v>398</v>
      </c>
    </row>
    <row r="75" spans="1:2" x14ac:dyDescent="0.2">
      <c r="A75" t="s">
        <v>230</v>
      </c>
      <c r="B75" t="s">
        <v>38</v>
      </c>
    </row>
    <row r="76" spans="1:2" x14ac:dyDescent="0.2">
      <c r="A76" t="s">
        <v>231</v>
      </c>
      <c r="B76" t="s">
        <v>39</v>
      </c>
    </row>
    <row r="77" spans="1:2" x14ac:dyDescent="0.2">
      <c r="A77" t="s">
        <v>232</v>
      </c>
      <c r="B77" t="s">
        <v>32</v>
      </c>
    </row>
    <row r="78" spans="1:2" x14ac:dyDescent="0.2">
      <c r="A78" t="s">
        <v>233</v>
      </c>
      <c r="B78" t="s">
        <v>145</v>
      </c>
    </row>
    <row r="79" spans="1:2" x14ac:dyDescent="0.2">
      <c r="A79" t="s">
        <v>234</v>
      </c>
      <c r="B79" s="65" t="s">
        <v>397</v>
      </c>
    </row>
    <row r="80" spans="1:2" x14ac:dyDescent="0.2">
      <c r="A80" t="s">
        <v>235</v>
      </c>
      <c r="B80" t="s">
        <v>148</v>
      </c>
    </row>
    <row r="81" spans="1:2" x14ac:dyDescent="0.2">
      <c r="A81" t="s">
        <v>236</v>
      </c>
      <c r="B81" t="s">
        <v>40</v>
      </c>
    </row>
    <row r="82" spans="1:2" x14ac:dyDescent="0.2">
      <c r="A82" t="s">
        <v>237</v>
      </c>
      <c r="B82" t="s">
        <v>32</v>
      </c>
    </row>
    <row r="83" spans="1:2" x14ac:dyDescent="0.2">
      <c r="A83" t="s">
        <v>238</v>
      </c>
      <c r="B83" t="s">
        <v>146</v>
      </c>
    </row>
    <row r="84" spans="1:2" x14ac:dyDescent="0.2">
      <c r="A84" t="s">
        <v>239</v>
      </c>
      <c r="B84" s="65" t="s">
        <v>425</v>
      </c>
    </row>
    <row r="85" spans="1:2" x14ac:dyDescent="0.2">
      <c r="A85" t="s">
        <v>240</v>
      </c>
      <c r="B85" t="s">
        <v>42</v>
      </c>
    </row>
    <row r="86" spans="1:2" x14ac:dyDescent="0.2">
      <c r="A86" t="s">
        <v>241</v>
      </c>
      <c r="B86" t="s">
        <v>43</v>
      </c>
    </row>
    <row r="87" spans="1:2" x14ac:dyDescent="0.2">
      <c r="A87" t="s">
        <v>242</v>
      </c>
      <c r="B87" t="s">
        <v>32</v>
      </c>
    </row>
    <row r="88" spans="1:2" x14ac:dyDescent="0.2">
      <c r="A88" t="s">
        <v>243</v>
      </c>
      <c r="B88" s="65" t="s">
        <v>375</v>
      </c>
    </row>
    <row r="89" spans="1:2" x14ac:dyDescent="0.2">
      <c r="A89" t="s">
        <v>244</v>
      </c>
      <c r="B89" s="65" t="s">
        <v>399</v>
      </c>
    </row>
    <row r="90" spans="1:2" x14ac:dyDescent="0.2">
      <c r="A90" t="s">
        <v>245</v>
      </c>
      <c r="B90" s="65" t="s">
        <v>376</v>
      </c>
    </row>
    <row r="91" spans="1:2" x14ac:dyDescent="0.2">
      <c r="A91" t="s">
        <v>246</v>
      </c>
      <c r="B91" s="65" t="s">
        <v>377</v>
      </c>
    </row>
    <row r="92" spans="1:2" x14ac:dyDescent="0.2">
      <c r="A92" t="s">
        <v>247</v>
      </c>
      <c r="B92" t="s">
        <v>45</v>
      </c>
    </row>
    <row r="93" spans="1:2" x14ac:dyDescent="0.2">
      <c r="A93" t="s">
        <v>248</v>
      </c>
      <c r="B93" s="65" t="s">
        <v>378</v>
      </c>
    </row>
    <row r="94" spans="1:2" x14ac:dyDescent="0.2">
      <c r="A94" t="s">
        <v>249</v>
      </c>
      <c r="B94" s="65" t="s">
        <v>400</v>
      </c>
    </row>
    <row r="95" spans="1:2" x14ac:dyDescent="0.2">
      <c r="A95" t="s">
        <v>250</v>
      </c>
      <c r="B95" t="s">
        <v>142</v>
      </c>
    </row>
    <row r="96" spans="1:2" x14ac:dyDescent="0.2">
      <c r="A96" t="s">
        <v>251</v>
      </c>
      <c r="B96" t="s">
        <v>143</v>
      </c>
    </row>
    <row r="97" spans="1:2" x14ac:dyDescent="0.2">
      <c r="A97" t="s">
        <v>252</v>
      </c>
      <c r="B97" t="s">
        <v>32</v>
      </c>
    </row>
    <row r="98" spans="1:2" x14ac:dyDescent="0.2">
      <c r="A98" t="s">
        <v>253</v>
      </c>
      <c r="B98" s="65" t="s">
        <v>379</v>
      </c>
    </row>
    <row r="99" spans="1:2" x14ac:dyDescent="0.2">
      <c r="A99" t="s">
        <v>254</v>
      </c>
      <c r="B99" s="65" t="s">
        <v>401</v>
      </c>
    </row>
    <row r="100" spans="1:2" x14ac:dyDescent="0.2">
      <c r="A100" t="s">
        <v>255</v>
      </c>
      <c r="B100" s="65" t="s">
        <v>402</v>
      </c>
    </row>
    <row r="101" spans="1:2" x14ac:dyDescent="0.2">
      <c r="A101" t="s">
        <v>256</v>
      </c>
      <c r="B101" s="65" t="s">
        <v>403</v>
      </c>
    </row>
    <row r="102" spans="1:2" x14ac:dyDescent="0.2">
      <c r="A102" t="s">
        <v>257</v>
      </c>
      <c r="B102" s="65" t="s">
        <v>404</v>
      </c>
    </row>
    <row r="103" spans="1:2" x14ac:dyDescent="0.2">
      <c r="A103" t="s">
        <v>258</v>
      </c>
      <c r="B103" s="65" t="s">
        <v>380</v>
      </c>
    </row>
    <row r="104" spans="1:2" x14ac:dyDescent="0.2">
      <c r="A104" t="s">
        <v>259</v>
      </c>
      <c r="B104" s="65" t="s">
        <v>405</v>
      </c>
    </row>
    <row r="105" spans="1:2" x14ac:dyDescent="0.2">
      <c r="A105" t="s">
        <v>260</v>
      </c>
      <c r="B105" t="s">
        <v>49</v>
      </c>
    </row>
    <row r="106" spans="1:2" x14ac:dyDescent="0.2">
      <c r="A106" t="s">
        <v>261</v>
      </c>
      <c r="B106" t="s">
        <v>50</v>
      </c>
    </row>
    <row r="107" spans="1:2" x14ac:dyDescent="0.2">
      <c r="A107" t="s">
        <v>262</v>
      </c>
      <c r="B107" t="s">
        <v>51</v>
      </c>
    </row>
    <row r="108" spans="1:2" x14ac:dyDescent="0.2">
      <c r="A108" t="s">
        <v>263</v>
      </c>
      <c r="B108" s="65" t="s">
        <v>381</v>
      </c>
    </row>
    <row r="109" spans="1:2" x14ac:dyDescent="0.2">
      <c r="A109" t="s">
        <v>264</v>
      </c>
      <c r="B109" s="65" t="s">
        <v>406</v>
      </c>
    </row>
    <row r="110" spans="1:2" x14ac:dyDescent="0.2">
      <c r="A110" t="s">
        <v>265</v>
      </c>
      <c r="B110" t="s">
        <v>53</v>
      </c>
    </row>
    <row r="111" spans="1:2" x14ac:dyDescent="0.2">
      <c r="A111" t="s">
        <v>266</v>
      </c>
      <c r="B111" t="s">
        <v>54</v>
      </c>
    </row>
    <row r="112" spans="1:2" x14ac:dyDescent="0.2">
      <c r="A112" t="s">
        <v>267</v>
      </c>
      <c r="B112" t="s">
        <v>32</v>
      </c>
    </row>
    <row r="113" spans="1:2" x14ac:dyDescent="0.2">
      <c r="A113" t="s">
        <v>268</v>
      </c>
      <c r="B113" s="65" t="s">
        <v>382</v>
      </c>
    </row>
    <row r="114" spans="1:2" x14ac:dyDescent="0.2">
      <c r="A114" t="s">
        <v>269</v>
      </c>
      <c r="B114" s="65" t="s">
        <v>407</v>
      </c>
    </row>
    <row r="115" spans="1:2" x14ac:dyDescent="0.2">
      <c r="A115" t="s">
        <v>270</v>
      </c>
      <c r="B115" t="s">
        <v>56</v>
      </c>
    </row>
    <row r="116" spans="1:2" x14ac:dyDescent="0.2">
      <c r="A116" t="s">
        <v>271</v>
      </c>
      <c r="B116" t="s">
        <v>57</v>
      </c>
    </row>
    <row r="117" spans="1:2" x14ac:dyDescent="0.2">
      <c r="A117" t="s">
        <v>272</v>
      </c>
      <c r="B117" t="s">
        <v>32</v>
      </c>
    </row>
    <row r="118" spans="1:2" x14ac:dyDescent="0.2">
      <c r="A118" t="s">
        <v>273</v>
      </c>
      <c r="B118" t="s">
        <v>59</v>
      </c>
    </row>
    <row r="119" spans="1:2" x14ac:dyDescent="0.2">
      <c r="A119" t="s">
        <v>274</v>
      </c>
      <c r="B119" s="65" t="s">
        <v>408</v>
      </c>
    </row>
    <row r="120" spans="1:2" x14ac:dyDescent="0.2">
      <c r="A120" t="s">
        <v>275</v>
      </c>
      <c r="B120" t="s">
        <v>121</v>
      </c>
    </row>
    <row r="121" spans="1:2" x14ac:dyDescent="0.2">
      <c r="A121" t="s">
        <v>276</v>
      </c>
      <c r="B121" t="s">
        <v>122</v>
      </c>
    </row>
    <row r="122" spans="1:2" x14ac:dyDescent="0.2">
      <c r="A122" t="s">
        <v>277</v>
      </c>
      <c r="B122" t="s">
        <v>129</v>
      </c>
    </row>
    <row r="123" spans="1:2" x14ac:dyDescent="0.2">
      <c r="A123" t="s">
        <v>278</v>
      </c>
      <c r="B123" s="65" t="s">
        <v>383</v>
      </c>
    </row>
    <row r="124" spans="1:2" x14ac:dyDescent="0.2">
      <c r="A124" t="s">
        <v>279</v>
      </c>
      <c r="B124" s="65" t="s">
        <v>426</v>
      </c>
    </row>
    <row r="125" spans="1:2" x14ac:dyDescent="0.2">
      <c r="A125" t="s">
        <v>280</v>
      </c>
      <c r="B125" t="s">
        <v>123</v>
      </c>
    </row>
    <row r="126" spans="1:2" x14ac:dyDescent="0.2">
      <c r="A126" t="s">
        <v>281</v>
      </c>
      <c r="B126" t="s">
        <v>124</v>
      </c>
    </row>
    <row r="127" spans="1:2" x14ac:dyDescent="0.2">
      <c r="A127" t="s">
        <v>282</v>
      </c>
      <c r="B127" t="s">
        <v>125</v>
      </c>
    </row>
    <row r="128" spans="1:2" x14ac:dyDescent="0.2">
      <c r="A128" t="s">
        <v>283</v>
      </c>
      <c r="B128" s="65" t="s">
        <v>384</v>
      </c>
    </row>
    <row r="129" spans="1:2" x14ac:dyDescent="0.2">
      <c r="A129" t="s">
        <v>284</v>
      </c>
      <c r="B129" s="65" t="s">
        <v>430</v>
      </c>
    </row>
    <row r="130" spans="1:2" x14ac:dyDescent="0.2">
      <c r="A130" t="s">
        <v>285</v>
      </c>
      <c r="B130" t="s">
        <v>65</v>
      </c>
    </row>
    <row r="131" spans="1:2" x14ac:dyDescent="0.2">
      <c r="A131" t="s">
        <v>286</v>
      </c>
      <c r="B131" t="s">
        <v>66</v>
      </c>
    </row>
    <row r="132" spans="1:2" x14ac:dyDescent="0.2">
      <c r="A132" t="s">
        <v>287</v>
      </c>
      <c r="B132" t="s">
        <v>67</v>
      </c>
    </row>
    <row r="133" spans="1:2" x14ac:dyDescent="0.2">
      <c r="A133" t="s">
        <v>288</v>
      </c>
      <c r="B133" s="65" t="s">
        <v>385</v>
      </c>
    </row>
    <row r="134" spans="1:2" x14ac:dyDescent="0.2">
      <c r="A134" t="s">
        <v>289</v>
      </c>
      <c r="B134" s="65" t="s">
        <v>429</v>
      </c>
    </row>
    <row r="135" spans="1:2" x14ac:dyDescent="0.2">
      <c r="A135" t="s">
        <v>290</v>
      </c>
      <c r="B135" t="s">
        <v>126</v>
      </c>
    </row>
    <row r="136" spans="1:2" x14ac:dyDescent="0.2">
      <c r="A136" t="s">
        <v>291</v>
      </c>
      <c r="B136" t="s">
        <v>63</v>
      </c>
    </row>
    <row r="137" spans="1:2" x14ac:dyDescent="0.2">
      <c r="A137" t="s">
        <v>292</v>
      </c>
      <c r="B137" t="s">
        <v>127</v>
      </c>
    </row>
    <row r="138" spans="1:2" x14ac:dyDescent="0.2">
      <c r="A138" t="s">
        <v>293</v>
      </c>
      <c r="B138" s="65" t="s">
        <v>386</v>
      </c>
    </row>
    <row r="139" spans="1:2" x14ac:dyDescent="0.2">
      <c r="A139" t="s">
        <v>294</v>
      </c>
      <c r="B139" s="65" t="s">
        <v>409</v>
      </c>
    </row>
    <row r="140" spans="1:2" x14ac:dyDescent="0.2">
      <c r="A140" t="s">
        <v>295</v>
      </c>
      <c r="B140" t="s">
        <v>69</v>
      </c>
    </row>
    <row r="141" spans="1:2" x14ac:dyDescent="0.2">
      <c r="A141" t="s">
        <v>296</v>
      </c>
      <c r="B141" t="s">
        <v>70</v>
      </c>
    </row>
    <row r="142" spans="1:2" x14ac:dyDescent="0.2">
      <c r="A142" t="s">
        <v>297</v>
      </c>
      <c r="B142" t="s">
        <v>71</v>
      </c>
    </row>
    <row r="143" spans="1:2" x14ac:dyDescent="0.2">
      <c r="A143" t="s">
        <v>298</v>
      </c>
      <c r="B143" s="65" t="s">
        <v>387</v>
      </c>
    </row>
    <row r="144" spans="1:2" x14ac:dyDescent="0.2">
      <c r="A144" t="s">
        <v>299</v>
      </c>
      <c r="B144" s="65" t="s">
        <v>410</v>
      </c>
    </row>
    <row r="145" spans="1:2" x14ac:dyDescent="0.2">
      <c r="A145" t="s">
        <v>300</v>
      </c>
      <c r="B145" t="s">
        <v>73</v>
      </c>
    </row>
    <row r="146" spans="1:2" x14ac:dyDescent="0.2">
      <c r="A146" t="s">
        <v>301</v>
      </c>
      <c r="B146" t="s">
        <v>74</v>
      </c>
    </row>
    <row r="147" spans="1:2" x14ac:dyDescent="0.2">
      <c r="A147" t="s">
        <v>302</v>
      </c>
      <c r="B147" t="s">
        <v>75</v>
      </c>
    </row>
    <row r="148" spans="1:2" x14ac:dyDescent="0.2">
      <c r="A148" t="s">
        <v>303</v>
      </c>
      <c r="B148" s="65" t="s">
        <v>427</v>
      </c>
    </row>
    <row r="149" spans="1:2" x14ac:dyDescent="0.2">
      <c r="A149" t="s">
        <v>304</v>
      </c>
      <c r="B149" s="65" t="s">
        <v>411</v>
      </c>
    </row>
    <row r="150" spans="1:2" x14ac:dyDescent="0.2">
      <c r="A150" t="s">
        <v>305</v>
      </c>
      <c r="B150" t="s">
        <v>134</v>
      </c>
    </row>
    <row r="151" spans="1:2" x14ac:dyDescent="0.2">
      <c r="A151" t="s">
        <v>306</v>
      </c>
      <c r="B151" t="s">
        <v>428</v>
      </c>
    </row>
    <row r="152" spans="1:2" x14ac:dyDescent="0.2">
      <c r="A152" t="s">
        <v>307</v>
      </c>
      <c r="B152" t="s">
        <v>79</v>
      </c>
    </row>
    <row r="153" spans="1:2" x14ac:dyDescent="0.2">
      <c r="A153" t="s">
        <v>308</v>
      </c>
      <c r="B153" s="65" t="s">
        <v>389</v>
      </c>
    </row>
    <row r="154" spans="1:2" x14ac:dyDescent="0.2">
      <c r="A154" t="s">
        <v>309</v>
      </c>
      <c r="B154" s="65" t="s">
        <v>412</v>
      </c>
    </row>
    <row r="155" spans="1:2" x14ac:dyDescent="0.2">
      <c r="A155" t="s">
        <v>310</v>
      </c>
      <c r="B155" t="s">
        <v>151</v>
      </c>
    </row>
    <row r="156" spans="1:2" x14ac:dyDescent="0.2">
      <c r="A156" t="s">
        <v>311</v>
      </c>
      <c r="B156" t="s">
        <v>136</v>
      </c>
    </row>
    <row r="157" spans="1:2" x14ac:dyDescent="0.2">
      <c r="A157" t="s">
        <v>312</v>
      </c>
      <c r="B157" t="s">
        <v>137</v>
      </c>
    </row>
    <row r="158" spans="1:2" x14ac:dyDescent="0.2">
      <c r="A158" t="s">
        <v>313</v>
      </c>
      <c r="B158" s="65" t="s">
        <v>388</v>
      </c>
    </row>
    <row r="159" spans="1:2" x14ac:dyDescent="0.2">
      <c r="A159" t="s">
        <v>314</v>
      </c>
      <c r="B159" s="65" t="s">
        <v>413</v>
      </c>
    </row>
    <row r="160" spans="1:2" x14ac:dyDescent="0.2">
      <c r="A160" t="s">
        <v>315</v>
      </c>
      <c r="B160" t="s">
        <v>77</v>
      </c>
    </row>
    <row r="161" spans="1:2" x14ac:dyDescent="0.2">
      <c r="A161" t="s">
        <v>316</v>
      </c>
      <c r="B161" t="s">
        <v>152</v>
      </c>
    </row>
    <row r="162" spans="1:2" x14ac:dyDescent="0.2">
      <c r="A162" t="s">
        <v>317</v>
      </c>
      <c r="B162" t="s">
        <v>135</v>
      </c>
    </row>
    <row r="163" spans="1:2" x14ac:dyDescent="0.2">
      <c r="A163" t="s">
        <v>318</v>
      </c>
      <c r="B163" s="65" t="s">
        <v>390</v>
      </c>
    </row>
    <row r="164" spans="1:2" x14ac:dyDescent="0.2">
      <c r="A164" t="s">
        <v>319</v>
      </c>
      <c r="B164" s="65" t="s">
        <v>414</v>
      </c>
    </row>
    <row r="165" spans="1:2" x14ac:dyDescent="0.2">
      <c r="A165" t="s">
        <v>320</v>
      </c>
      <c r="B165" t="s">
        <v>81</v>
      </c>
    </row>
    <row r="166" spans="1:2" x14ac:dyDescent="0.2">
      <c r="A166" t="s">
        <v>321</v>
      </c>
      <c r="B166" t="s">
        <v>83</v>
      </c>
    </row>
    <row r="167" spans="1:2" x14ac:dyDescent="0.2">
      <c r="A167" t="s">
        <v>322</v>
      </c>
      <c r="B167" t="s">
        <v>82</v>
      </c>
    </row>
    <row r="168" spans="1:2" x14ac:dyDescent="0.2">
      <c r="A168" t="s">
        <v>323</v>
      </c>
      <c r="B168" s="65" t="s">
        <v>423</v>
      </c>
    </row>
    <row r="169" spans="1:2" x14ac:dyDescent="0.2">
      <c r="A169" t="s">
        <v>324</v>
      </c>
      <c r="B169" s="65" t="s">
        <v>415</v>
      </c>
    </row>
    <row r="170" spans="1:2" x14ac:dyDescent="0.2">
      <c r="A170" t="s">
        <v>325</v>
      </c>
      <c r="B170" t="s">
        <v>85</v>
      </c>
    </row>
    <row r="171" spans="1:2" x14ac:dyDescent="0.2">
      <c r="A171" t="s">
        <v>326</v>
      </c>
      <c r="B171" t="s">
        <v>150</v>
      </c>
    </row>
    <row r="172" spans="1:2" x14ac:dyDescent="0.2">
      <c r="A172" t="s">
        <v>327</v>
      </c>
      <c r="B172" t="s">
        <v>140</v>
      </c>
    </row>
    <row r="173" spans="1:2" x14ac:dyDescent="0.2">
      <c r="A173" t="s">
        <v>328</v>
      </c>
      <c r="B173" s="65" t="s">
        <v>422</v>
      </c>
    </row>
    <row r="174" spans="1:2" x14ac:dyDescent="0.2">
      <c r="A174" t="s">
        <v>329</v>
      </c>
      <c r="B174" s="65" t="s">
        <v>416</v>
      </c>
    </row>
    <row r="175" spans="1:2" x14ac:dyDescent="0.2">
      <c r="A175" t="s">
        <v>330</v>
      </c>
      <c r="B175" t="s">
        <v>87</v>
      </c>
    </row>
    <row r="176" spans="1:2" x14ac:dyDescent="0.2">
      <c r="A176" t="s">
        <v>331</v>
      </c>
      <c r="B176" t="s">
        <v>150</v>
      </c>
    </row>
    <row r="177" spans="1:2" x14ac:dyDescent="0.2">
      <c r="A177" t="s">
        <v>332</v>
      </c>
      <c r="B177" t="s">
        <v>140</v>
      </c>
    </row>
    <row r="178" spans="1:2" x14ac:dyDescent="0.2">
      <c r="A178" t="s">
        <v>333</v>
      </c>
      <c r="B178" s="65" t="s">
        <v>421</v>
      </c>
    </row>
    <row r="179" spans="1:2" x14ac:dyDescent="0.2">
      <c r="A179" t="s">
        <v>334</v>
      </c>
      <c r="B179" s="65" t="s">
        <v>417</v>
      </c>
    </row>
    <row r="180" spans="1:2" x14ac:dyDescent="0.2">
      <c r="A180" t="s">
        <v>335</v>
      </c>
      <c r="B180" t="s">
        <v>93</v>
      </c>
    </row>
    <row r="181" spans="1:2" x14ac:dyDescent="0.2">
      <c r="A181" t="s">
        <v>336</v>
      </c>
      <c r="B181" t="s">
        <v>90</v>
      </c>
    </row>
    <row r="182" spans="1:2" x14ac:dyDescent="0.2">
      <c r="A182" t="s">
        <v>337</v>
      </c>
      <c r="B182" t="s">
        <v>94</v>
      </c>
    </row>
    <row r="183" spans="1:2" x14ac:dyDescent="0.2">
      <c r="A183" t="s">
        <v>338</v>
      </c>
      <c r="B183" s="65" t="s">
        <v>420</v>
      </c>
    </row>
    <row r="184" spans="1:2" x14ac:dyDescent="0.2">
      <c r="A184" t="s">
        <v>339</v>
      </c>
      <c r="B184" s="65" t="s">
        <v>417</v>
      </c>
    </row>
    <row r="185" spans="1:2" x14ac:dyDescent="0.2">
      <c r="A185" t="s">
        <v>340</v>
      </c>
      <c r="B185" t="s">
        <v>89</v>
      </c>
    </row>
    <row r="186" spans="1:2" x14ac:dyDescent="0.2">
      <c r="A186" t="s">
        <v>341</v>
      </c>
      <c r="B186" t="s">
        <v>90</v>
      </c>
    </row>
    <row r="187" spans="1:2" x14ac:dyDescent="0.2">
      <c r="A187" t="s">
        <v>342</v>
      </c>
      <c r="B187" t="s">
        <v>91</v>
      </c>
    </row>
    <row r="188" spans="1:2" x14ac:dyDescent="0.2">
      <c r="A188" t="s">
        <v>343</v>
      </c>
      <c r="B188" t="s">
        <v>96</v>
      </c>
    </row>
    <row r="189" spans="1:2" x14ac:dyDescent="0.2">
      <c r="A189" t="s">
        <v>344</v>
      </c>
      <c r="B189" s="65" t="s">
        <v>418</v>
      </c>
    </row>
    <row r="190" spans="1:2" x14ac:dyDescent="0.2">
      <c r="A190" t="s">
        <v>345</v>
      </c>
      <c r="B190" t="s">
        <v>97</v>
      </c>
    </row>
    <row r="191" spans="1:2" x14ac:dyDescent="0.2">
      <c r="A191" t="s">
        <v>346</v>
      </c>
      <c r="B191" t="s">
        <v>98</v>
      </c>
    </row>
    <row r="192" spans="1:2" x14ac:dyDescent="0.2">
      <c r="A192" t="s">
        <v>347</v>
      </c>
      <c r="B192" t="s">
        <v>99</v>
      </c>
    </row>
    <row r="193" spans="1:2" x14ac:dyDescent="0.2">
      <c r="A193" t="s">
        <v>348</v>
      </c>
      <c r="B193" t="s">
        <v>101</v>
      </c>
    </row>
    <row r="194" spans="1:2" x14ac:dyDescent="0.2">
      <c r="A194" t="s">
        <v>349</v>
      </c>
      <c r="B194" s="65" t="s">
        <v>419</v>
      </c>
    </row>
    <row r="195" spans="1:2" x14ac:dyDescent="0.2">
      <c r="A195" t="s">
        <v>350</v>
      </c>
      <c r="B195" s="65" t="s">
        <v>102</v>
      </c>
    </row>
    <row r="196" spans="1:2" x14ac:dyDescent="0.2">
      <c r="A196" t="s">
        <v>351</v>
      </c>
      <c r="B196" t="s">
        <v>103</v>
      </c>
    </row>
    <row r="197" spans="1:2" x14ac:dyDescent="0.2">
      <c r="A197" t="s">
        <v>352</v>
      </c>
      <c r="B197" t="s">
        <v>104</v>
      </c>
    </row>
  </sheetData>
  <sheetProtection sheet="1" objects="1" scenarios="1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4"/>
  <sheetViews>
    <sheetView tabSelected="1" zoomScaleNormal="100" workbookViewId="0">
      <selection activeCell="A3" sqref="A3:A4"/>
    </sheetView>
  </sheetViews>
  <sheetFormatPr defaultColWidth="14.42578125" defaultRowHeight="12.75" x14ac:dyDescent="0.2"/>
  <cols>
    <col min="1" max="1" width="11.42578125" style="1" bestFit="1" customWidth="1"/>
    <col min="2" max="2" width="28.7109375" style="1" customWidth="1"/>
    <col min="3" max="6" width="55.5703125" style="1" customWidth="1"/>
    <col min="7" max="8" width="13.85546875" style="1" customWidth="1"/>
    <col min="9" max="16384" width="14.42578125" style="1"/>
  </cols>
  <sheetData>
    <row r="1" spans="1:11" ht="21" thickTop="1" thickBot="1" x14ac:dyDescent="0.35">
      <c r="A1" s="23" t="s">
        <v>0</v>
      </c>
      <c r="B1" s="2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353</v>
      </c>
      <c r="H1" s="2" t="s">
        <v>354</v>
      </c>
      <c r="I1" s="3"/>
      <c r="J1" s="3"/>
      <c r="K1" s="3"/>
    </row>
    <row r="2" spans="1:11" ht="15.75" thickTop="1" thickBot="1" x14ac:dyDescent="0.25">
      <c r="A2" s="76" t="s">
        <v>112</v>
      </c>
      <c r="B2" s="77"/>
      <c r="C2" s="4"/>
      <c r="D2" s="4"/>
      <c r="E2" s="4"/>
      <c r="F2" s="4"/>
      <c r="G2" s="4"/>
      <c r="H2" s="4"/>
      <c r="I2" s="3"/>
      <c r="J2" s="3"/>
      <c r="K2" s="3"/>
    </row>
    <row r="3" spans="1:11" ht="44.25" thickTop="1" thickBot="1" x14ac:dyDescent="0.25">
      <c r="A3" s="78" t="s">
        <v>114</v>
      </c>
      <c r="B3" s="78" t="str">
        <f>VLOOKUP(CONCATENATE($A3, "-", B$1),LevelDescription,2,FALSE)</f>
        <v>Risk Assessment</v>
      </c>
      <c r="C3" s="5" t="str">
        <f>VLOOKUP(CONCATENATE($A3, "-", C$1),LevelDescription,2,FALSE)</f>
        <v>No risk assessment activities performed.</v>
      </c>
      <c r="D3" s="5" t="str">
        <f>VLOOKUP(CONCATENATE($A3, "-", D$1),LevelDescription,2,FALSE)</f>
        <v>Verify that risk assessment exercise is performed on request.</v>
      </c>
      <c r="E3" s="5" t="str">
        <f>VLOOKUP(CONCATENATE($A3, "-", E$1),LevelDescription,2,FALSE)</f>
        <v>Verify that security subject matter expert within software development team performs risk assessment on each feature.</v>
      </c>
      <c r="F3" s="5" t="str">
        <f>VLOOKUP(CONCATENATE($A3, "-", F$1),LevelDescription,2,FALSE)</f>
        <v>Verify that periodic review schedule is defined for the development team to review the risk profile.</v>
      </c>
      <c r="G3" s="5"/>
      <c r="H3" s="5"/>
      <c r="I3" s="3"/>
      <c r="J3" s="3"/>
      <c r="K3" s="3"/>
    </row>
    <row r="4" spans="1:11" ht="13.5" thickBot="1" x14ac:dyDescent="0.25">
      <c r="A4" s="79"/>
      <c r="B4" s="79"/>
      <c r="C4" s="6"/>
      <c r="D4" s="7"/>
      <c r="E4" s="7"/>
      <c r="F4" s="6"/>
      <c r="G4" s="6"/>
      <c r="H4" s="6"/>
      <c r="I4" s="3"/>
      <c r="J4" s="3"/>
      <c r="K4" s="3"/>
    </row>
    <row r="5" spans="1:11" ht="44.25" thickTop="1" thickBot="1" x14ac:dyDescent="0.25">
      <c r="A5" s="78" t="s">
        <v>115</v>
      </c>
      <c r="B5" s="78" t="str">
        <f>VLOOKUP(CONCATENATE($A5, "-", B$1),LevelDescription,2,FALSE)</f>
        <v>Security Training</v>
      </c>
      <c r="C5" s="5" t="str">
        <f>VLOOKUP(CONCATENATE($A5, "-", C$1),LevelDescription,2,FALSE)</f>
        <v>No security training plan.</v>
      </c>
      <c r="D5" s="5" t="str">
        <f>VLOOKUP(CONCATENATE($A5, "-", D$1),LevelDescription,2,FALSE)</f>
        <v>Verify at ad-hoc security training is conducted for all roles associated to development team members, operational support and end-users.</v>
      </c>
      <c r="E5" s="5" t="str">
        <f>VLOOKUP(CONCATENATE($A5, "-", E$1),LevelDescription,2,FALSE)</f>
        <v>Verify that scheduled repeatable role specific security training is conducted for development team members, operational support and end-users.</v>
      </c>
      <c r="F5" s="5" t="str">
        <f>VLOOKUP(CONCATENATE($A5, "-", F$1),LevelDescription,2,FALSE)</f>
        <v>Verify that security training is scheduled and measured as part of individual training plan or KPI.</v>
      </c>
      <c r="G5" s="5"/>
      <c r="H5" s="5"/>
      <c r="I5" s="3"/>
      <c r="J5" s="3"/>
      <c r="K5" s="3"/>
    </row>
    <row r="6" spans="1:11" ht="13.5" thickBot="1" x14ac:dyDescent="0.25">
      <c r="A6" s="79"/>
      <c r="B6" s="79"/>
      <c r="C6" s="7"/>
      <c r="D6" s="6"/>
      <c r="E6" s="6"/>
      <c r="F6" s="6"/>
      <c r="G6" s="6"/>
      <c r="H6" s="6"/>
      <c r="I6" s="3"/>
      <c r="J6" s="3"/>
      <c r="K6" s="3"/>
    </row>
    <row r="7" spans="1:11" ht="30" thickTop="1" thickBot="1" x14ac:dyDescent="0.25">
      <c r="A7" s="78" t="s">
        <v>116</v>
      </c>
      <c r="B7" s="78" t="str">
        <f>VLOOKUP(CONCATENATE($A7, "-", B$1),LevelDescription,2,FALSE)</f>
        <v>Security Champion</v>
      </c>
      <c r="C7" s="5" t="str">
        <f>VLOOKUP(CONCATENATE($A7, "-", C$1),LevelDescription,2,FALSE)</f>
        <v>No application security capability in the organisation.</v>
      </c>
      <c r="D7" s="5" t="str">
        <f>VLOOKUP(CONCATENATE($A7, "-", D$1),LevelDescription,2,FALSE)</f>
        <v>Verify that the centralised application security function or capability exists to provide subject matter expertise.</v>
      </c>
      <c r="E7" s="5" t="str">
        <f>VLOOKUP(CONCATENATE($A7, "-", E$1),LevelDescription,2,FALSE)</f>
        <v>Verify that a dedicated security champion appointed to work within each development team.</v>
      </c>
      <c r="F7" s="5" t="str">
        <f>VLOOKUP(CONCATENATE($A7, "-", F$1),LevelDescription,2,FALSE)</f>
        <v>Verify that the multiple security subject matter experts can be the champion within the development team.</v>
      </c>
      <c r="G7" s="5"/>
      <c r="H7" s="5"/>
      <c r="I7" s="3"/>
      <c r="J7" s="3"/>
      <c r="K7" s="3"/>
    </row>
    <row r="8" spans="1:11" ht="13.5" thickBot="1" x14ac:dyDescent="0.25">
      <c r="A8" s="79"/>
      <c r="B8" s="79"/>
      <c r="C8" s="6"/>
      <c r="D8" s="6"/>
      <c r="E8" s="7"/>
      <c r="F8" s="6"/>
      <c r="G8" s="6"/>
      <c r="H8" s="6"/>
      <c r="I8" s="3"/>
      <c r="J8" s="3"/>
      <c r="K8" s="3"/>
    </row>
    <row r="9" spans="1:11" ht="30" thickTop="1" thickBot="1" x14ac:dyDescent="0.25">
      <c r="A9" s="78" t="s">
        <v>117</v>
      </c>
      <c r="B9" s="78" t="str">
        <f>VLOOKUP(CONCATENATE($A9, "-", B$1),LevelDescription,2,FALSE)</f>
        <v>Security Reporting</v>
      </c>
      <c r="C9" s="5" t="str">
        <f>VLOOKUP(CONCATENATE($A9, "-", B$1),LevelDescription,2,FALSE)</f>
        <v>Security Reporting</v>
      </c>
      <c r="D9" s="5" t="str">
        <f>VLOOKUP(CONCATENATE($A9, "-", C$1),LevelDescription,2,FALSE)</f>
        <v>Security findings is segregated in many systems and tools.</v>
      </c>
      <c r="E9" s="5" t="str">
        <f>VLOOKUP(CONCATENATE($A9, "-", D$1),LevelDescription,2,FALSE)</f>
        <v>Verify that security findings from multiple sources are manually collated to a single report.</v>
      </c>
      <c r="F9" s="5" t="str">
        <f>VLOOKUP(CONCATENATE($A9, "-", E$1),LevelDescription,2,FALSE)</f>
        <v>Verify that security findings from multiple sources are periodically populated to a centralised dashboard.</v>
      </c>
      <c r="G9" s="5"/>
      <c r="H9" s="5"/>
      <c r="I9" s="3"/>
      <c r="J9" s="3"/>
      <c r="K9" s="3"/>
    </row>
    <row r="10" spans="1:11" ht="13.5" thickBot="1" x14ac:dyDescent="0.25">
      <c r="A10" s="79"/>
      <c r="B10" s="79"/>
      <c r="C10" s="6"/>
      <c r="D10" s="7"/>
      <c r="E10" s="6"/>
      <c r="F10" s="6"/>
      <c r="G10" s="6"/>
      <c r="H10" s="6"/>
      <c r="I10" s="3"/>
      <c r="J10" s="3"/>
      <c r="K10" s="3"/>
    </row>
    <row r="11" spans="1:11" ht="14.25" thickTop="1" thickBot="1" x14ac:dyDescent="0.25">
      <c r="A11" s="25"/>
      <c r="B11" s="26"/>
      <c r="C11" s="8"/>
      <c r="D11" s="8"/>
      <c r="E11" s="8"/>
      <c r="F11" s="8"/>
      <c r="G11" s="8"/>
      <c r="H11" s="8"/>
      <c r="I11" s="3"/>
      <c r="J11" s="3"/>
      <c r="K11" s="3"/>
    </row>
    <row r="12" spans="1:11" ht="15.75" thickTop="1" thickBot="1" x14ac:dyDescent="0.25">
      <c r="A12" s="91" t="s">
        <v>6</v>
      </c>
      <c r="B12" s="92"/>
      <c r="C12" s="9"/>
      <c r="D12" s="9"/>
      <c r="E12" s="9"/>
      <c r="F12" s="9"/>
      <c r="G12" s="9"/>
      <c r="H12" s="9"/>
      <c r="I12" s="3"/>
      <c r="J12" s="3"/>
      <c r="K12" s="3"/>
    </row>
    <row r="13" spans="1:11" ht="44.25" thickTop="1" thickBot="1" x14ac:dyDescent="0.25">
      <c r="A13" s="89" t="s">
        <v>7</v>
      </c>
      <c r="B13" s="89" t="str">
        <f>VLOOKUP(CONCATENATE($A13, "-", B$1),LevelDescription,2,FALSE)</f>
        <v>Security Policy and Regulatory Compliance</v>
      </c>
      <c r="C13" s="10" t="str">
        <f>VLOOKUP(CONCATENATE($A13, "-", C$1),LevelDescription,2,FALSE)</f>
        <v>No periodic compliance verification activities performed.</v>
      </c>
      <c r="D13" s="10" t="str">
        <f>VLOOKUP(CONCATENATE($A13, "-", D$1),LevelDescription,2,FALSE)</f>
        <v>Verify that periodic compliance audit is performed and documented.</v>
      </c>
      <c r="E13" s="10" t="str">
        <f>VLOOKUP(CONCATENATE($A13, "-", E$1),LevelDescription,2,FALSE)</f>
        <v>Verify implementation of real-time compliance verification and the findings are automatically recorded to a centralised issue tracker system.</v>
      </c>
      <c r="F13" s="10" t="str">
        <f>VLOOKUP(CONCATENATE($A13, "-", F$1),LevelDescription,2,FALSE)</f>
        <v>Verify that compliance status is enforced and periodic review schedule is defined.</v>
      </c>
      <c r="G13" s="10"/>
      <c r="H13" s="10"/>
      <c r="I13" s="3"/>
      <c r="J13" s="3"/>
      <c r="K13" s="3"/>
    </row>
    <row r="14" spans="1:11" ht="13.5" thickBot="1" x14ac:dyDescent="0.25">
      <c r="A14" s="90"/>
      <c r="B14" s="90"/>
      <c r="C14" s="11"/>
      <c r="D14" s="7"/>
      <c r="E14" s="6"/>
      <c r="F14" s="6"/>
      <c r="G14" s="6"/>
      <c r="H14" s="6"/>
      <c r="I14" s="3"/>
      <c r="J14" s="3"/>
      <c r="K14" s="3"/>
    </row>
    <row r="15" spans="1:11" ht="44.25" thickTop="1" thickBot="1" x14ac:dyDescent="0.25">
      <c r="A15" s="89" t="s">
        <v>9</v>
      </c>
      <c r="B15" s="89" t="str">
        <f>VLOOKUP(CONCATENATE($A15, "-", B$1),LevelDescription,2,FALSE)</f>
        <v>Security Requirements and Standards</v>
      </c>
      <c r="C15" s="10" t="str">
        <f>VLOOKUP(CONCATENATE($A15, "-", C$1),LevelDescription,2,FALSE)</f>
        <v>No periodic audit to ensure alignment to industry security standards and technology best-practices.</v>
      </c>
      <c r="D15" s="10" t="str">
        <f>VLOOKUP(CONCATENATE($A15, "-", D$1),LevelDescription,2,FALSE)</f>
        <v>Verify that periodic audit to ensure alignment to industry security standards and technology best-practices is performed.</v>
      </c>
      <c r="E15" s="10" t="str">
        <f>VLOOKUP(CONCATENATE($A15, "-", E$1),LevelDescription,2,FALSE)</f>
        <v>Verify that real-time verification to industry security standards and technology best-practices is performed.</v>
      </c>
      <c r="F15" s="10" t="str">
        <f>VLOOKUP(CONCATENATE($A15, "-", F$1),LevelDescription,2,FALSE)</f>
        <v>Verify that applicable standards and best practices are enforced and periodic review schedule is defined.</v>
      </c>
      <c r="G15" s="10"/>
      <c r="H15" s="10"/>
      <c r="I15" s="3"/>
      <c r="J15" s="3"/>
      <c r="K15" s="3"/>
    </row>
    <row r="16" spans="1:11" ht="13.5" thickBot="1" x14ac:dyDescent="0.25">
      <c r="A16" s="90"/>
      <c r="B16" s="90"/>
      <c r="C16" s="6"/>
      <c r="D16" s="7"/>
      <c r="E16" s="6"/>
      <c r="F16" s="6"/>
      <c r="G16" s="6"/>
      <c r="H16" s="6"/>
      <c r="I16" s="3"/>
      <c r="J16" s="3"/>
      <c r="K16" s="3"/>
    </row>
    <row r="17" spans="1:11" ht="44.25" thickTop="1" thickBot="1" x14ac:dyDescent="0.25">
      <c r="A17" s="89" t="s">
        <v>10</v>
      </c>
      <c r="B17" s="89" t="str">
        <f>VLOOKUP(CONCATENATE($A17, "-", B$1),LevelDescription,2,FALSE)</f>
        <v>Security User Stories and Acceptance Criterias</v>
      </c>
      <c r="C17" s="10" t="str">
        <f>VLOOKUP(CONCATENATE($A17, "-", C$1),LevelDescription,2,FALSE)</f>
        <v>No security user stories or abuse stories template defined.</v>
      </c>
      <c r="D17" s="10" t="str">
        <f>VLOOKUP(CONCATENATE($A17, "-", D$1),LevelDescription,2,FALSE)</f>
        <v>Verify that security user stories and abuse stories template are defined and used.</v>
      </c>
      <c r="E17" s="10" t="str">
        <f>VLOOKUP(CONCATENATE($A17, "-", E$1),LevelDescription,2,FALSE)</f>
        <v>Verify that security use or misuse cases are defined as feature's acceptance criteria.</v>
      </c>
      <c r="F17" s="10" t="str">
        <f>VLOOKUP(CONCATENATE($A17, "-", F$1),LevelDescription,2,FALSE)</f>
        <v>Verify that periodic review schedule is defined for the development team to review the security user stories template and scope of the acceptance criteria.</v>
      </c>
      <c r="G17" s="10"/>
      <c r="H17" s="10"/>
      <c r="I17" s="3"/>
      <c r="J17" s="3"/>
      <c r="K17" s="3"/>
    </row>
    <row r="18" spans="1:11" ht="13.5" thickBot="1" x14ac:dyDescent="0.25">
      <c r="A18" s="90"/>
      <c r="B18" s="90"/>
      <c r="C18" s="6"/>
      <c r="D18" s="7"/>
      <c r="E18" s="6"/>
      <c r="F18" s="6"/>
      <c r="G18" s="6"/>
      <c r="H18" s="6"/>
      <c r="I18" s="3"/>
      <c r="J18" s="3"/>
      <c r="K18" s="3"/>
    </row>
    <row r="19" spans="1:11" ht="44.25" thickTop="1" thickBot="1" x14ac:dyDescent="0.25">
      <c r="A19" s="89" t="s">
        <v>14</v>
      </c>
      <c r="B19" s="89" t="str">
        <f>VLOOKUP(CONCATENATE($A19, "-", B$1),LevelDescription,2,FALSE)</f>
        <v>Security Issues Tracking</v>
      </c>
      <c r="C19" s="10" t="str">
        <f>VLOOKUP(CONCATENATE($A19, "-", C$1),LevelDescription,2,FALSE)</f>
        <v>Security issues are reported separately from functional backlog.</v>
      </c>
      <c r="D19" s="10" t="str">
        <f>VLOOKUP(CONCATENATE($A19, "-", D$1),LevelDescription,2,FALSE)</f>
        <v>Verify that security issues are tracked in a centralised location and prioritised in the planning session.</v>
      </c>
      <c r="E19" s="10" t="str">
        <f>VLOOKUP(CONCATENATE($A19, "-", E$1),LevelDescription,2,FALSE)</f>
        <v>Verify that the pre-allocated time is dedicated to development team work on security remediation or improvements.</v>
      </c>
      <c r="F19" s="10" t="str">
        <f>VLOOKUP(CONCATENATE($A19, "-", F$1),LevelDescription,2,FALSE)</f>
        <v>Verify that the security remediation or improvement efforts and speed are continuously monitored and measured.</v>
      </c>
      <c r="G19" s="10"/>
      <c r="H19" s="10"/>
      <c r="I19" s="3"/>
      <c r="J19" s="3"/>
      <c r="K19" s="3"/>
    </row>
    <row r="20" spans="1:11" ht="13.5" thickBot="1" x14ac:dyDescent="0.25">
      <c r="A20" s="90"/>
      <c r="B20" s="90"/>
      <c r="C20" s="6"/>
      <c r="D20" s="7"/>
      <c r="E20" s="6"/>
      <c r="F20" s="6"/>
      <c r="G20" s="6"/>
      <c r="H20" s="6"/>
      <c r="I20" s="3"/>
      <c r="J20" s="3"/>
      <c r="K20" s="3"/>
    </row>
    <row r="21" spans="1:11" ht="14.25" thickTop="1" thickBot="1" x14ac:dyDescent="0.25">
      <c r="A21" s="27"/>
      <c r="B21" s="28"/>
      <c r="C21" s="8"/>
      <c r="D21" s="8"/>
      <c r="E21" s="8"/>
      <c r="F21" s="8"/>
      <c r="G21" s="8"/>
      <c r="H21" s="8"/>
      <c r="I21" s="3"/>
      <c r="J21" s="3"/>
      <c r="K21" s="3"/>
    </row>
    <row r="22" spans="1:11" ht="15.75" thickTop="1" thickBot="1" x14ac:dyDescent="0.25">
      <c r="A22" s="87" t="s">
        <v>19</v>
      </c>
      <c r="B22" s="88"/>
      <c r="C22" s="12"/>
      <c r="D22" s="12"/>
      <c r="E22" s="12"/>
      <c r="F22" s="12"/>
      <c r="G22" s="12"/>
      <c r="H22" s="12"/>
      <c r="I22" s="3"/>
      <c r="J22" s="3"/>
      <c r="K22" s="3"/>
    </row>
    <row r="23" spans="1:11" ht="58.5" thickTop="1" thickBot="1" x14ac:dyDescent="0.25">
      <c r="A23" s="86" t="s">
        <v>20</v>
      </c>
      <c r="B23" s="86" t="str">
        <f>VLOOKUP(CONCATENATE($A23, "-", B$1),LevelDescription,2,FALSE)</f>
        <v>Security Architecture Design Reviews</v>
      </c>
      <c r="C23" s="13" t="str">
        <f>VLOOKUP(CONCATENATE($A23, "-", C$1),LevelDescription,2,FALSE)</f>
        <v>No security architecture design review performed.</v>
      </c>
      <c r="D23" s="13" t="str">
        <f>VLOOKUP(CONCATENATE($A23, "-", D$1),LevelDescription,2,FALSE)</f>
        <v>Verify that ad-hoc security architecture design review is performed and action items are created in the development team's backlog.</v>
      </c>
      <c r="E23" s="13" t="str">
        <f>VLOOKUP(CONCATENATE($A23, "-", E$1),LevelDescription,2,FALSE)</f>
        <v>Verify that security architecture design review is performed prior to development activity is finalised and action items are created in the development team's backlog.</v>
      </c>
      <c r="F23" s="13" t="str">
        <f>VLOOKUP(CONCATENATE($A23, "-", F$1),LevelDescription,2,FALSE)</f>
        <v>Verify that all security features have been addressed in the design.</v>
      </c>
      <c r="G23" s="13"/>
      <c r="H23" s="13"/>
      <c r="I23" s="3"/>
      <c r="J23" s="3"/>
      <c r="K23" s="3"/>
    </row>
    <row r="24" spans="1:11" ht="13.5" thickBot="1" x14ac:dyDescent="0.25">
      <c r="A24" s="83"/>
      <c r="B24" s="83"/>
      <c r="C24" s="6"/>
      <c r="D24" s="7"/>
      <c r="E24" s="6"/>
      <c r="F24" s="6"/>
      <c r="G24" s="6"/>
      <c r="H24" s="6"/>
      <c r="I24" s="3"/>
      <c r="J24" s="3"/>
      <c r="K24" s="3"/>
    </row>
    <row r="25" spans="1:11" ht="30" thickTop="1" thickBot="1" x14ac:dyDescent="0.25">
      <c r="A25" s="82" t="s">
        <v>111</v>
      </c>
      <c r="B25" s="82" t="str">
        <f>VLOOKUP(CONCATENATE($A25, "-", B$1),LevelDescription,2,FALSE)</f>
        <v>Threat Modelling</v>
      </c>
      <c r="C25" s="13" t="str">
        <f>VLOOKUP(CONCATENATE($A25, "-", C$1),LevelDescription,2,FALSE)</f>
        <v>No threat modelling exercise performed.</v>
      </c>
      <c r="D25" s="13" t="str">
        <f>VLOOKUP(CONCATENATE($A25, "-", D$1),LevelDescription,2,FALSE)</f>
        <v>Verify that ad-hoc threat modelling is performed by security analyst.</v>
      </c>
      <c r="E25" s="13" t="str">
        <f>VLOOKUP(CONCATENATE($A25, "-", E$1),LevelDescription,2,FALSE)</f>
        <v>Verify that threat modelling is performed by development team on features.</v>
      </c>
      <c r="F25" s="13" t="str">
        <f>VLOOKUP(CONCATENATE($A25, "-", F$1),LevelDescription,2,FALSE)</f>
        <v>Verify that periodic review schedule is defined to keep the threat model artifacts current.</v>
      </c>
      <c r="G25" s="13"/>
      <c r="H25" s="13"/>
      <c r="I25" s="3"/>
      <c r="J25" s="3"/>
      <c r="K25" s="3"/>
    </row>
    <row r="26" spans="1:11" ht="13.5" thickBot="1" x14ac:dyDescent="0.25">
      <c r="A26" s="83"/>
      <c r="B26" s="83"/>
      <c r="C26" s="6"/>
      <c r="D26" s="7"/>
      <c r="E26" s="6"/>
      <c r="F26" s="6"/>
      <c r="G26" s="6"/>
      <c r="H26" s="6"/>
      <c r="I26" s="3"/>
      <c r="J26" s="3"/>
      <c r="K26" s="3"/>
    </row>
    <row r="27" spans="1:11" ht="14.25" thickTop="1" thickBot="1" x14ac:dyDescent="0.25">
      <c r="A27" s="25"/>
      <c r="B27" s="26"/>
      <c r="C27" s="8"/>
      <c r="D27" s="8"/>
      <c r="E27" s="8"/>
      <c r="F27" s="8"/>
      <c r="G27" s="8"/>
      <c r="H27" s="8"/>
      <c r="I27" s="3"/>
      <c r="J27" s="3"/>
      <c r="K27" s="3"/>
    </row>
    <row r="28" spans="1:11" ht="15.75" thickTop="1" thickBot="1" x14ac:dyDescent="0.25">
      <c r="A28" s="84" t="s">
        <v>25</v>
      </c>
      <c r="B28" s="85"/>
      <c r="C28" s="14"/>
      <c r="D28" s="14"/>
      <c r="E28" s="14"/>
      <c r="F28" s="14"/>
      <c r="G28" s="14"/>
      <c r="H28" s="14"/>
      <c r="I28" s="3"/>
      <c r="J28" s="3"/>
      <c r="K28" s="3"/>
    </row>
    <row r="29" spans="1:11" ht="30" thickTop="1" thickBot="1" x14ac:dyDescent="0.25">
      <c r="A29" s="68" t="s">
        <v>26</v>
      </c>
      <c r="B29" s="68" t="str">
        <f>VLOOKUP(CONCATENATE($A29, "-", B$1),LevelDescription,2,FALSE)</f>
        <v>Secure Development Environment</v>
      </c>
      <c r="C29" s="15" t="str">
        <f>VLOOKUP(CONCATENATE($A29, "-", C$1),LevelDescription,2,FALSE)</f>
        <v>No security hardening standards for development environments.</v>
      </c>
      <c r="D29" s="15" t="str">
        <f>VLOOKUP(CONCATENATE($A29, "-", D$1),LevelDescription,2,FALSE)</f>
        <v>Verify hardening standards or security checklist for development environment.</v>
      </c>
      <c r="E29" s="15" t="str">
        <f>VLOOKUP(CONCATENATE($A29, "-", E$1),LevelDescription,2,FALSE)</f>
        <v>Verify implementation of harden template for development environment.</v>
      </c>
      <c r="F29" s="15" t="str">
        <f>VLOOKUP(CONCATENATE($A29, "-", F$1),LevelDescription,2,FALSE)</f>
        <v>Verify that the security policies are enforced to align with in the development environment hardening standards.</v>
      </c>
      <c r="G29" s="15"/>
      <c r="H29" s="15"/>
      <c r="I29" s="3"/>
      <c r="J29" s="3"/>
      <c r="K29" s="3"/>
    </row>
    <row r="30" spans="1:11" ht="13.5" thickBot="1" x14ac:dyDescent="0.25">
      <c r="A30" s="69"/>
      <c r="B30" s="69"/>
      <c r="C30" s="6"/>
      <c r="D30" s="7"/>
      <c r="E30" s="6"/>
      <c r="F30" s="6"/>
      <c r="G30" s="6"/>
      <c r="H30" s="6"/>
      <c r="I30" s="3"/>
      <c r="J30" s="3"/>
      <c r="K30" s="3"/>
    </row>
    <row r="31" spans="1:11" ht="44.25" thickTop="1" thickBot="1" x14ac:dyDescent="0.25">
      <c r="A31" s="68" t="s">
        <v>29</v>
      </c>
      <c r="B31" s="68" t="str">
        <f>VLOOKUP(CONCATENATE($A31, "-", B$1),LevelDescription,2,FALSE)</f>
        <v>Hardcoded Secrets Detection</v>
      </c>
      <c r="C31" s="15" t="str">
        <f>VLOOKUP(CONCATENATE($A31, "-", C$1),LevelDescription,2,FALSE)</f>
        <v>No tool to perform hardcoded secret scanning.</v>
      </c>
      <c r="D31" s="15" t="str">
        <f>VLOOKUP(CONCATENATE($A31, "-", D$1),LevelDescription,2,FALSE)</f>
        <v>Verify use of tool to perform on-demand scan to identify hardcoded secrets in the source code.</v>
      </c>
      <c r="E31" s="15" t="str">
        <f>VLOOKUP(CONCATENATE($A31, "-", E$1),LevelDescription,2,FALSE)</f>
        <v>Verify the implementation of the hardcoded secrets scanning tool into the build pipeline to perform automated scans and report status to the build.</v>
      </c>
      <c r="F31" s="15" t="str">
        <f>VLOOKUP(CONCATENATE($A31, "-", F$1),LevelDescription,2,FALSE)</f>
        <v>Verify that the findings are automatically recorded to a centralised issue tracker system and periodically review tool's effectiveness.</v>
      </c>
      <c r="G31" s="15"/>
      <c r="H31" s="15"/>
      <c r="I31" s="3"/>
      <c r="J31" s="3"/>
      <c r="K31" s="3"/>
    </row>
    <row r="32" spans="1:11" ht="13.5" thickBot="1" x14ac:dyDescent="0.25">
      <c r="A32" s="69"/>
      <c r="B32" s="69"/>
      <c r="C32" s="7"/>
      <c r="D32" s="6"/>
      <c r="E32" s="6"/>
      <c r="F32" s="6"/>
      <c r="G32" s="6"/>
      <c r="H32" s="6"/>
      <c r="I32" s="3"/>
      <c r="J32" s="3"/>
      <c r="K32" s="3"/>
    </row>
    <row r="33" spans="1:11" ht="30" thickTop="1" thickBot="1" x14ac:dyDescent="0.25">
      <c r="A33" s="68" t="s">
        <v>33</v>
      </c>
      <c r="B33" s="68" t="str">
        <f>VLOOKUP(CONCATENATE($A33, "-", B$1),LevelDescription,2,FALSE)</f>
        <v>Manual Secure Code Review</v>
      </c>
      <c r="C33" s="15" t="str">
        <f>VLOOKUP(CONCATENATE($A33, "-", C$1),LevelDescription,2,FALSE)</f>
        <v>No security coding standards.</v>
      </c>
      <c r="D33" s="15" t="str">
        <f>VLOOKUP(CONCATENATE($A33, "-", D$1),LevelDescription,2,FALSE)</f>
        <v>Verify that security checklist is part of coding standards.</v>
      </c>
      <c r="E33" s="15" t="str">
        <f>VLOOKUP(CONCATENATE($A33, "-", E$1),LevelDescription,2,FALSE)</f>
        <v>Verify that security coding standards is being used for peer review.</v>
      </c>
      <c r="F33" s="15" t="str">
        <f>VLOOKUP(CONCATENATE($A33, "-", F$1),LevelDescription,2,FALSE)</f>
        <v>Verify that periodic review schedule is defined to review the security coding standard.</v>
      </c>
      <c r="G33" s="15"/>
      <c r="H33" s="15"/>
      <c r="I33" s="3"/>
      <c r="J33" s="3"/>
      <c r="K33" s="3"/>
    </row>
    <row r="34" spans="1:11" ht="13.5" thickBot="1" x14ac:dyDescent="0.25">
      <c r="A34" s="69"/>
      <c r="B34" s="69"/>
      <c r="C34" s="7"/>
      <c r="D34" s="16"/>
      <c r="E34" s="6"/>
      <c r="F34" s="6"/>
      <c r="G34" s="6"/>
      <c r="H34" s="6"/>
      <c r="I34" s="3"/>
      <c r="J34" s="3"/>
      <c r="K34" s="3"/>
    </row>
    <row r="35" spans="1:11" ht="44.25" thickTop="1" thickBot="1" x14ac:dyDescent="0.25">
      <c r="A35" s="68" t="s">
        <v>37</v>
      </c>
      <c r="B35" s="68" t="str">
        <f>VLOOKUP(CONCATENATE($A35, "-", B$1),LevelDescription,2,FALSE)</f>
        <v>Static Application Security Testing (SAST)</v>
      </c>
      <c r="C35" s="15" t="str">
        <f>VLOOKUP(CONCATENATE($A35, "-", C$1),LevelDescription,2,FALSE)</f>
        <v>No tool to perform static code security analysis.</v>
      </c>
      <c r="D35" s="15" t="str">
        <f>VLOOKUP(CONCATENATE($A35, "-", D$1),LevelDescription,2,FALSE)</f>
        <v>Verify use of tool to perform on-demand scan to identify insecure code.</v>
      </c>
      <c r="E35" s="15" t="str">
        <f>VLOOKUP(CONCATENATE($A35, "-", E$1),LevelDescription,2,FALSE)</f>
        <v>Verify the implementation of the security static code analysis scanning tool into the build pipeline to perform automated scans and report status to the build.</v>
      </c>
      <c r="F35" s="15" t="str">
        <f>VLOOKUP(CONCATENATE($A35, "-", F$1),LevelDescription,2,FALSE)</f>
        <v>Verify that the findings are automatically recorded to a centralised issue tracker system and periodically review tool's effectiveness.</v>
      </c>
      <c r="G35" s="15"/>
      <c r="H35" s="15"/>
      <c r="I35" s="3"/>
      <c r="J35" s="3"/>
      <c r="K35" s="3"/>
    </row>
    <row r="36" spans="1:11" ht="13.5" thickBot="1" x14ac:dyDescent="0.25">
      <c r="A36" s="69"/>
      <c r="B36" s="69"/>
      <c r="C36" s="7"/>
      <c r="D36" s="6"/>
      <c r="E36" s="16"/>
      <c r="F36" s="6"/>
      <c r="G36" s="6"/>
      <c r="H36" s="6"/>
      <c r="I36" s="3"/>
      <c r="J36" s="3"/>
      <c r="K36" s="3"/>
    </row>
    <row r="37" spans="1:11" ht="44.25" thickTop="1" thickBot="1" x14ac:dyDescent="0.25">
      <c r="A37" s="68" t="s">
        <v>41</v>
      </c>
      <c r="B37" s="68" t="str">
        <f>VLOOKUP(CONCATENATE($A37, "-", B$1),LevelDescription,2,FALSE)</f>
        <v>Software Composition Analysis (SCA)</v>
      </c>
      <c r="C37" s="15" t="str">
        <f>VLOOKUP(CONCATENATE($A37, "-", C$1),LevelDescription,2,FALSE)</f>
        <v>No tool to perform third-party dependency analysis.</v>
      </c>
      <c r="D37" s="15" t="str">
        <f>VLOOKUP(CONCATENATE($A37, "-", D$1),LevelDescription,2,FALSE)</f>
        <v>Verify use of tool to perform on-demand scan for out of date or insecure third-party components used by the application.</v>
      </c>
      <c r="E37" s="15" t="str">
        <f>VLOOKUP(CONCATENATE($A37, "-", E$1),LevelDescription,2,FALSE)</f>
        <v>Verify the implementation of the third-party components vulnerability scanning tool into the build pipeline to perform automated scans and report status to the build.</v>
      </c>
      <c r="F37" s="15" t="str">
        <f>VLOOKUP(CONCATENATE($A37, "-", F$1),LevelDescription,2,FALSE)</f>
        <v>Verify that the findings are automatically recorded to a centralised issue tracker system and periodically review tool's effectiveness.</v>
      </c>
      <c r="G37" s="15"/>
      <c r="H37" s="15"/>
      <c r="I37" s="3"/>
      <c r="J37" s="3"/>
      <c r="K37" s="3"/>
    </row>
    <row r="38" spans="1:11" ht="13.5" thickBot="1" x14ac:dyDescent="0.25">
      <c r="A38" s="69"/>
      <c r="B38" s="69"/>
      <c r="C38" s="7"/>
      <c r="D38" s="6"/>
      <c r="E38" s="16"/>
      <c r="F38" s="6"/>
      <c r="G38" s="6"/>
      <c r="H38" s="6"/>
      <c r="I38" s="3"/>
      <c r="J38" s="3"/>
      <c r="K38" s="3"/>
    </row>
    <row r="39" spans="1:11" ht="44.25" thickTop="1" thickBot="1" x14ac:dyDescent="0.25">
      <c r="A39" s="68" t="s">
        <v>44</v>
      </c>
      <c r="B39" s="68" t="str">
        <f>VLOOKUP(CONCATENATE($A39, "-", B$1),LevelDescription,2,FALSE)</f>
        <v>Software License Compliance</v>
      </c>
      <c r="C39" s="15" t="str">
        <f>VLOOKUP(CONCATENATE($A39, "-", C$1),LevelDescription,2,FALSE)</f>
        <v>No tool to perform open-source software license compliance analysis.</v>
      </c>
      <c r="D39" s="15" t="str">
        <f>VLOOKUP(CONCATENATE($A39, "-", D$1),LevelDescription,2,FALSE)</f>
        <v>Verify use of tool to perform on-demand scan for license violations when using third-party components in the application.</v>
      </c>
      <c r="E39" s="15" t="str">
        <f>VLOOKUP(CONCATENATE($A39, "-", E$1),LevelDescription,2,FALSE)</f>
        <v>Verify the implementation of the third-party software licence scanning tool into the build pipeline to perform automated scans and report status to the build.</v>
      </c>
      <c r="F39" s="15" t="str">
        <f>VLOOKUP(CONCATENATE($A39, "-", F$1),LevelDescription,2,FALSE)</f>
        <v>Verify that the findings are automatically recorded to a centralised issue tracker system and periodically review tool's effectiveness.</v>
      </c>
      <c r="G39" s="15"/>
      <c r="H39" s="15"/>
      <c r="I39" s="3"/>
      <c r="J39" s="3"/>
      <c r="K39" s="3"/>
    </row>
    <row r="40" spans="1:11" ht="13.5" thickBot="1" x14ac:dyDescent="0.25">
      <c r="A40" s="69"/>
      <c r="B40" s="69"/>
      <c r="C40" s="7"/>
      <c r="D40" s="6"/>
      <c r="E40" s="6"/>
      <c r="F40" s="6"/>
      <c r="G40" s="6"/>
      <c r="H40" s="6"/>
      <c r="I40" s="3"/>
      <c r="J40" s="3"/>
      <c r="K40" s="3"/>
    </row>
    <row r="41" spans="1:11" ht="44.25" thickTop="1" thickBot="1" x14ac:dyDescent="0.25">
      <c r="A41" s="68" t="s">
        <v>46</v>
      </c>
      <c r="B41" s="68" t="str">
        <f>VLOOKUP(CONCATENATE($A41, "-", B$1),LevelDescription,2,FALSE)</f>
        <v>Inline IDE Secure Code Analysis</v>
      </c>
      <c r="C41" s="15" t="str">
        <f>VLOOKUP(CONCATENATE($A41, "-", C$1),LevelDescription,2,FALSE)</f>
        <v>No tool to assist developer with inline code analysis.</v>
      </c>
      <c r="D41" s="15" t="str">
        <f>VLOOKUP(CONCATENATE($A41, "-", D$1),LevelDescription,2,FALSE)</f>
        <v>Verify the use of integrated development environment (IDE) plugin to perform inline secure code or hardcoded secrets analysis with locally defined rules.</v>
      </c>
      <c r="E41" s="15" t="str">
        <f>VLOOKUP(CONCATENATE($A41, "-", E$1),LevelDescription,2,FALSE)</f>
        <v>Verify implementation of centralised managed rules for integrated development environment (IDE) plugin.</v>
      </c>
      <c r="F41" s="15" t="str">
        <f>VLOOKUP(CONCATENATE($A41, "-", F$1),LevelDescription,2,FALSE)</f>
        <v>Verify a mechanism to prevent insecure changes to be stored to source code repository.</v>
      </c>
      <c r="G41" s="15"/>
      <c r="H41" s="15"/>
      <c r="I41" s="3"/>
      <c r="J41" s="3"/>
      <c r="K41" s="3"/>
    </row>
    <row r="42" spans="1:11" ht="13.5" thickBot="1" x14ac:dyDescent="0.25">
      <c r="A42" s="69"/>
      <c r="B42" s="69"/>
      <c r="C42" s="7"/>
      <c r="D42" s="16"/>
      <c r="E42" s="6"/>
      <c r="F42" s="6"/>
      <c r="G42" s="6"/>
      <c r="H42" s="6"/>
      <c r="I42" s="3"/>
      <c r="J42" s="3"/>
      <c r="K42" s="3"/>
    </row>
    <row r="43" spans="1:11" ht="44.25" thickTop="1" thickBot="1" x14ac:dyDescent="0.25">
      <c r="A43" s="68" t="s">
        <v>110</v>
      </c>
      <c r="B43" s="68" t="str">
        <f>VLOOKUP(CONCATENATE($A43, "-", B$1),LevelDescription,2,FALSE)</f>
        <v>Container Security Scanning</v>
      </c>
      <c r="C43" s="15" t="str">
        <f>VLOOKUP(CONCATENATE($A43, "-", C$1),LevelDescription,2,FALSE)</f>
        <v>No tool to perform container vulnerability analysis.</v>
      </c>
      <c r="D43" s="15" t="str">
        <f>VLOOKUP(CONCATENATE($A43, "-", D$1),LevelDescription,2,FALSE)</f>
        <v>Verify use of tool to perform on-demand scan for container vulnerability analysis.</v>
      </c>
      <c r="E43" s="15" t="str">
        <f>VLOOKUP(CONCATENATE($A43, "-", E$1),LevelDescription,2,FALSE)</f>
        <v>Verify the implementation of container vulnerability analysis tool into the build pipeline to perform automated scans and report status to the build.</v>
      </c>
      <c r="F43" s="15" t="str">
        <f>VLOOKUP(CONCATENATE($A43, "-", F$1),LevelDescription,2,FALSE)</f>
        <v>Verify that the findings are automatically recorded to a centralised issue tracker system and periodically review tool's effectiveness.</v>
      </c>
      <c r="G43" s="15"/>
      <c r="H43" s="15"/>
      <c r="I43" s="3"/>
      <c r="J43" s="3"/>
      <c r="K43" s="3"/>
    </row>
    <row r="44" spans="1:11" ht="13.5" thickBot="1" x14ac:dyDescent="0.25">
      <c r="A44" s="69"/>
      <c r="B44" s="69"/>
      <c r="C44" s="7"/>
      <c r="D44" s="6"/>
      <c r="E44" s="16"/>
      <c r="F44" s="6"/>
      <c r="G44" s="6"/>
      <c r="H44" s="6"/>
      <c r="I44" s="3"/>
      <c r="J44" s="3"/>
      <c r="K44" s="3"/>
    </row>
    <row r="45" spans="1:11" ht="44.25" thickTop="1" thickBot="1" x14ac:dyDescent="0.25">
      <c r="A45" s="68" t="s">
        <v>141</v>
      </c>
      <c r="B45" s="68" t="str">
        <f>VLOOKUP(CONCATENATE($A45, "-", B$1),LevelDescription,2,FALSE)</f>
        <v>Secure Dependency Management</v>
      </c>
      <c r="C45" s="15" t="str">
        <f>VLOOKUP(CONCATENATE($A45, "-", C$1),LevelDescription,2,FALSE)</f>
        <v>Direct use of public repositories for third-party dependencies and libraries.</v>
      </c>
      <c r="D45" s="15" t="str">
        <f>VLOOKUP(CONCATENATE($A45, "-", D$1),LevelDescription,2,FALSE)</f>
        <v>Verity implementation of a private repository to manage third-party dependencies and libraries.</v>
      </c>
      <c r="E45" s="15" t="str">
        <f>VLOOKUP(CONCATENATE($A45, "-", E$1),LevelDescription,2,FALSE)</f>
        <v>Verify that only verified third-party dependencies and libraries can be used by the application.</v>
      </c>
      <c r="F45" s="15" t="str">
        <f>VLOOKUP(CONCATENATE($A45, "-", F$1),LevelDescription,2,FALSE)</f>
        <v>Verify implementation to monitor application uses of third-party dependencies and libraries with process to retire unused or vulnerable dependencies.</v>
      </c>
      <c r="G45" s="15"/>
      <c r="H45" s="15"/>
      <c r="I45" s="3"/>
      <c r="J45" s="3"/>
      <c r="K45" s="3"/>
    </row>
    <row r="46" spans="1:11" ht="13.5" thickBot="1" x14ac:dyDescent="0.25">
      <c r="A46" s="69"/>
      <c r="B46" s="69"/>
      <c r="C46" s="7"/>
      <c r="D46" s="6"/>
      <c r="E46" s="6"/>
      <c r="F46" s="6"/>
      <c r="G46" s="6"/>
      <c r="H46" s="6"/>
      <c r="I46" s="3"/>
      <c r="J46" s="3"/>
      <c r="K46" s="3"/>
    </row>
    <row r="47" spans="1:11" ht="14.25" thickTop="1" thickBot="1" x14ac:dyDescent="0.25">
      <c r="A47" s="25"/>
      <c r="B47" s="26"/>
      <c r="C47" s="8"/>
      <c r="D47" s="8"/>
      <c r="E47" s="8"/>
      <c r="F47" s="8"/>
      <c r="G47" s="8"/>
      <c r="H47" s="8"/>
      <c r="I47" s="3"/>
      <c r="J47" s="3"/>
      <c r="K47" s="3"/>
    </row>
    <row r="48" spans="1:11" ht="15.75" thickTop="1" thickBot="1" x14ac:dyDescent="0.25">
      <c r="A48" s="80" t="s">
        <v>47</v>
      </c>
      <c r="B48" s="81"/>
      <c r="C48" s="17"/>
      <c r="D48" s="17"/>
      <c r="E48" s="17"/>
      <c r="F48" s="17"/>
      <c r="G48" s="17"/>
      <c r="H48" s="17"/>
      <c r="I48" s="3"/>
      <c r="J48" s="3"/>
      <c r="K48" s="3"/>
    </row>
    <row r="49" spans="1:11" ht="44.25" thickTop="1" thickBot="1" x14ac:dyDescent="0.25">
      <c r="A49" s="66" t="s">
        <v>48</v>
      </c>
      <c r="B49" s="66" t="str">
        <f>VLOOKUP(CONCATENATE($A49, "-", B$1),LevelDescription,2,FALSE)</f>
        <v>Security Test Management</v>
      </c>
      <c r="C49" s="18" t="str">
        <f>VLOOKUP(CONCATENATE($A49, "-", C$1),LevelDescription,2,FALSE)</f>
        <v>Test environment is different from prod and test data is not prepared.</v>
      </c>
      <c r="D49" s="18" t="str">
        <f>VLOOKUP(CONCATENATE($A49, "-", D$1),LevelDescription,2,FALSE)</f>
        <v>Verify that the environment used for testing is different from production environment and test data is prepared.</v>
      </c>
      <c r="E49" s="18" t="str">
        <f>VLOOKUP(CONCATENATE($A49, "-", E$1),LevelDescription,2,FALSE)</f>
        <v>Verify that the test environment is maintained and configured to align with changes to production environment and test data is prepared.</v>
      </c>
      <c r="F49" s="18" t="str">
        <f>VLOOKUP(CONCATENATE($A49, "-", F$1),LevelDescription,2,FALSE)</f>
        <v>Verify that the test environment is identical to production and test data is created on-demand.</v>
      </c>
      <c r="G49" s="18"/>
      <c r="H49" s="18"/>
      <c r="I49" s="3"/>
      <c r="J49" s="3"/>
      <c r="K49" s="3"/>
    </row>
    <row r="50" spans="1:11" ht="13.5" thickBot="1" x14ac:dyDescent="0.25">
      <c r="A50" s="67"/>
      <c r="B50" s="67"/>
      <c r="C50" s="6"/>
      <c r="D50" s="6"/>
      <c r="E50" s="7"/>
      <c r="F50" s="6"/>
      <c r="G50" s="6"/>
      <c r="H50" s="6"/>
      <c r="I50" s="3"/>
      <c r="J50" s="3"/>
      <c r="K50" s="3"/>
    </row>
    <row r="51" spans="1:11" ht="44.25" thickTop="1" thickBot="1" x14ac:dyDescent="0.25">
      <c r="A51" s="66" t="s">
        <v>52</v>
      </c>
      <c r="B51" s="66" t="str">
        <f>VLOOKUP(CONCATENATE($A51, "-", B$1),LevelDescription,2,FALSE)</f>
        <v>Dynamic Application Security Testing (DAST)</v>
      </c>
      <c r="C51" s="18" t="str">
        <f>VLOOKUP(CONCATENATE($A51, "-", C$1),LevelDescription,2,FALSE)</f>
        <v>No tool to perform dynamic application security testing.</v>
      </c>
      <c r="D51" s="18" t="str">
        <f>VLOOKUP(CONCATENATE($A51, "-", D$1),LevelDescription,2,FALSE)</f>
        <v>Verify use of tool to perform on-demand scan to identify application vulnerabilities in its running state.</v>
      </c>
      <c r="E51" s="18" t="str">
        <f>VLOOKUP(CONCATENATE($A51, "-", E$1),LevelDescription,2,FALSE)</f>
        <v>Verify the implementation of the dynamic application security testing tool into the build pipeline to perform automated scans and report status to the build.</v>
      </c>
      <c r="F51" s="18" t="str">
        <f>VLOOKUP(CONCATENATE($A51, "-", F$1),LevelDescription,2,FALSE)</f>
        <v>Verify that the findings are automatically recorded to a centralised issue tracker system and periodically review tool's effectiveness.</v>
      </c>
      <c r="G51" s="18"/>
      <c r="H51" s="18"/>
      <c r="I51" s="3"/>
      <c r="J51" s="3"/>
      <c r="K51" s="3"/>
    </row>
    <row r="52" spans="1:11" ht="13.5" thickBot="1" x14ac:dyDescent="0.25">
      <c r="A52" s="67"/>
      <c r="B52" s="67"/>
      <c r="C52" s="7"/>
      <c r="D52" s="6"/>
      <c r="E52" s="6"/>
      <c r="F52" s="6"/>
      <c r="G52" s="6"/>
      <c r="H52" s="6"/>
      <c r="I52" s="3"/>
      <c r="J52" s="3"/>
      <c r="K52" s="3"/>
    </row>
    <row r="53" spans="1:11" ht="44.25" thickTop="1" thickBot="1" x14ac:dyDescent="0.25">
      <c r="A53" s="66" t="s">
        <v>55</v>
      </c>
      <c r="B53" s="66" t="str">
        <f>VLOOKUP(CONCATENATE($A53, "-", B$1),LevelDescription,2,FALSE)</f>
        <v>Interactive Application Security Testing (IAST)</v>
      </c>
      <c r="C53" s="18" t="str">
        <f>VLOOKUP(CONCATENATE($A53, "-", C$1),LevelDescription,2,FALSE)</f>
        <v>No tool to perform interactive application security testing.</v>
      </c>
      <c r="D53" s="18" t="str">
        <f>VLOOKUP(CONCATENATE($A53, "-", D$1),LevelDescription,2,FALSE)</f>
        <v>Verify use of tool to perform on-demand scan to identify insecure code when the running application is being functionally tested.</v>
      </c>
      <c r="E53" s="18" t="str">
        <f>VLOOKUP(CONCATENATE($A53, "-", E$1),LevelDescription,2,FALSE)</f>
        <v>Verify the implementation of the interactive application security testing tool into the build pipeline to perform automated scans and report status to the build.</v>
      </c>
      <c r="F53" s="18" t="str">
        <f>VLOOKUP(CONCATENATE($A53, "-", F$1),LevelDescription,2,FALSE)</f>
        <v>Verify that the findings are automatically recorded to a centralised issue tracker system and periodically review tool's effectiveness.</v>
      </c>
      <c r="G53" s="18"/>
      <c r="H53" s="18"/>
      <c r="I53" s="3"/>
      <c r="J53" s="3"/>
      <c r="K53" s="3"/>
    </row>
    <row r="54" spans="1:11" ht="13.5" thickBot="1" x14ac:dyDescent="0.25">
      <c r="A54" s="67"/>
      <c r="B54" s="67"/>
      <c r="C54" s="7"/>
      <c r="D54" s="6"/>
      <c r="E54" s="6"/>
      <c r="F54" s="6"/>
      <c r="G54" s="6"/>
      <c r="H54" s="6"/>
      <c r="I54" s="3"/>
      <c r="J54" s="3"/>
      <c r="K54" s="3"/>
    </row>
    <row r="55" spans="1:11" ht="44.25" thickTop="1" thickBot="1" x14ac:dyDescent="0.25">
      <c r="A55" s="66" t="s">
        <v>58</v>
      </c>
      <c r="B55" s="66" t="str">
        <f>VLOOKUP(CONCATENATE($A55, "-", B$1),LevelDescription,2,FALSE)</f>
        <v>Penetration Testing</v>
      </c>
      <c r="C55" s="18" t="str">
        <f>VLOOKUP(CONCATENATE($A55, "-", C$1),LevelDescription,2,FALSE)</f>
        <v>Penetration testing activity is ad-hoc and not scheduled.</v>
      </c>
      <c r="D55" s="18" t="str">
        <f>VLOOKUP(CONCATENATE($A55, "-", D$1),LevelDescription,2,FALSE)</f>
        <v>Verify that annual penetration testing activity is performed.</v>
      </c>
      <c r="E55" s="18" t="str">
        <f>VLOOKUP(CONCATENATE($A55, "-", E$1),LevelDescription,2,FALSE)</f>
        <v>Verify that penetration testing is performed per release.</v>
      </c>
      <c r="F55" s="18" t="str">
        <f>VLOOKUP(CONCATENATE($A55, "-", F$1),LevelDescription,2,FALSE)</f>
        <v>Verify that penetration testing is performed per feature regardless of release cycle and findings are recorded to a centralised issue tracker system.</v>
      </c>
      <c r="G55" s="18"/>
      <c r="H55" s="18"/>
      <c r="I55" s="3"/>
      <c r="J55" s="3"/>
      <c r="K55" s="3"/>
    </row>
    <row r="56" spans="1:11" ht="13.5" thickBot="1" x14ac:dyDescent="0.25">
      <c r="A56" s="67"/>
      <c r="B56" s="67"/>
      <c r="C56" s="6"/>
      <c r="D56" s="6"/>
      <c r="E56" s="6"/>
      <c r="F56" s="7"/>
      <c r="G56" s="7"/>
      <c r="H56" s="7"/>
      <c r="I56" s="3"/>
      <c r="J56" s="3"/>
      <c r="K56" s="3"/>
    </row>
    <row r="57" spans="1:11" ht="30" thickTop="1" thickBot="1" x14ac:dyDescent="0.25">
      <c r="A57" s="66" t="s">
        <v>60</v>
      </c>
      <c r="B57" s="66" t="str">
        <f>VLOOKUP(CONCATENATE($A57, "-", B$1),LevelDescription,2,FALSE)</f>
        <v>Security Test Coverage</v>
      </c>
      <c r="C57" s="18" t="str">
        <f>VLOOKUP(CONCATENATE($A57, "-", C$1),LevelDescription,2,FALSE)</f>
        <v>No security testing scope is not defined.</v>
      </c>
      <c r="D57" s="18" t="str">
        <f>VLOOKUP(CONCATENATE($A57, "-", D$1),LevelDescription,2,FALSE)</f>
        <v>Verify that the security testing scope and out-of-scope are defined.</v>
      </c>
      <c r="E57" s="18" t="str">
        <f>VLOOKUP(CONCATENATE($A57, "-", E$1),LevelDescription,2,FALSE)</f>
        <v>Verify implementation of security regression testing.</v>
      </c>
      <c r="F57" s="18" t="str">
        <f>VLOOKUP(CONCATENATE($A57, "-", F$1),LevelDescription,2,FALSE)</f>
        <v>Verify that security test coverage is continuously monitored and increased.</v>
      </c>
      <c r="G57" s="18"/>
      <c r="H57" s="18"/>
      <c r="I57" s="3"/>
      <c r="J57" s="3"/>
      <c r="K57" s="3"/>
    </row>
    <row r="58" spans="1:11" ht="13.5" thickBot="1" x14ac:dyDescent="0.25">
      <c r="A58" s="67"/>
      <c r="B58" s="67"/>
      <c r="C58" s="6"/>
      <c r="D58" s="7"/>
      <c r="E58" s="6"/>
      <c r="F58" s="6"/>
      <c r="G58" s="6"/>
      <c r="H58" s="6"/>
      <c r="I58" s="3"/>
      <c r="J58" s="3"/>
      <c r="K58" s="3"/>
    </row>
    <row r="59" spans="1:11" ht="14.25" thickTop="1" thickBot="1" x14ac:dyDescent="0.25">
      <c r="A59" s="25"/>
      <c r="B59" s="26"/>
      <c r="C59" s="8"/>
      <c r="D59" s="8"/>
      <c r="E59" s="8"/>
      <c r="F59" s="8"/>
      <c r="G59" s="8"/>
      <c r="H59" s="8"/>
      <c r="I59" s="3"/>
      <c r="J59" s="3"/>
      <c r="K59" s="3"/>
    </row>
    <row r="60" spans="1:11" ht="15.75" thickTop="1" thickBot="1" x14ac:dyDescent="0.25">
      <c r="A60" s="93" t="s">
        <v>61</v>
      </c>
      <c r="B60" s="94"/>
      <c r="C60" s="19"/>
      <c r="D60" s="19"/>
      <c r="E60" s="19"/>
      <c r="F60" s="19"/>
      <c r="G60" s="19"/>
      <c r="H60" s="19"/>
      <c r="I60" s="3"/>
      <c r="J60" s="3"/>
      <c r="K60" s="3"/>
    </row>
    <row r="61" spans="1:11" ht="30" thickTop="1" thickBot="1" x14ac:dyDescent="0.25">
      <c r="A61" s="72" t="s">
        <v>62</v>
      </c>
      <c r="B61" s="72" t="str">
        <f>VLOOKUP(CONCATENATE($A61, "-", B$1),LevelDescription,2,FALSE)</f>
        <v>Artifact Signing</v>
      </c>
      <c r="C61" s="20" t="str">
        <f>VLOOKUP(CONCATENATE($A61, "-", C$1),LevelDescription,2,FALSE)</f>
        <v>No package/code signing process defined.</v>
      </c>
      <c r="D61" s="20" t="str">
        <f>VLOOKUP(CONCATENATE($A61, "-", D$1),LevelDescription,2,FALSE)</f>
        <v>Verify implementation of manual signing packages or software.</v>
      </c>
      <c r="E61" s="20" t="str">
        <f>VLOOKUP(CONCATENATE($A61, "-", E$1),LevelDescription,2,FALSE)</f>
        <v>Verify implementation of automated package signing within the release process.</v>
      </c>
      <c r="F61" s="20" t="str">
        <f>VLOOKUP(CONCATENATE($A61, "-", F$1),LevelDescription,2,FALSE)</f>
        <v>Verify periodic rotation of the signing key.</v>
      </c>
      <c r="G61" s="20"/>
      <c r="H61" s="20"/>
      <c r="I61" s="3"/>
      <c r="J61" s="3"/>
      <c r="K61" s="3"/>
    </row>
    <row r="62" spans="1:11" ht="13.5" thickBot="1" x14ac:dyDescent="0.25">
      <c r="A62" s="73"/>
      <c r="B62" s="73"/>
      <c r="C62" s="7"/>
      <c r="D62" s="7"/>
      <c r="E62" s="6"/>
      <c r="F62" s="6"/>
      <c r="G62" s="6"/>
      <c r="H62" s="6"/>
      <c r="I62" s="3"/>
      <c r="J62" s="3"/>
      <c r="K62" s="3"/>
    </row>
    <row r="63" spans="1:11" ht="30" thickTop="1" thickBot="1" x14ac:dyDescent="0.25">
      <c r="A63" s="72" t="s">
        <v>64</v>
      </c>
      <c r="B63" s="72" t="str">
        <f>VLOOKUP(CONCATENATE($A63, "-", B$1),LevelDescription,2,FALSE)</f>
        <v>Secure Artifact Management</v>
      </c>
      <c r="C63" s="20" t="str">
        <f>VLOOKUP(CONCATENATE($A63, "-", C$1),LevelDescription,2,FALSE)</f>
        <v>No package management tool used for releases.</v>
      </c>
      <c r="D63" s="20" t="str">
        <f>VLOOKUP(CONCATENATE($A63, "-", D$1),LevelDescription,2,FALSE)</f>
        <v>Verify implementation of a centralised single storage location for release artifacts.</v>
      </c>
      <c r="E63" s="20" t="str">
        <f>VLOOKUP(CONCATENATE($A63, "-", E$1),LevelDescription,2,FALSE)</f>
        <v>Verify implementation of artifact integrity check before release to any environment.</v>
      </c>
      <c r="F63" s="20" t="str">
        <f>VLOOKUP(CONCATENATE($A63, "-", F$1),LevelDescription,2,FALSE)</f>
        <v>Verify implementation to archiving process for artifacts.</v>
      </c>
      <c r="G63" s="20"/>
      <c r="H63" s="20"/>
      <c r="I63" s="3"/>
      <c r="J63" s="3"/>
      <c r="K63" s="3"/>
    </row>
    <row r="64" spans="1:11" ht="13.5" thickBot="1" x14ac:dyDescent="0.25">
      <c r="A64" s="73"/>
      <c r="B64" s="73"/>
      <c r="C64" s="7"/>
      <c r="D64" s="16"/>
      <c r="E64" s="6"/>
      <c r="F64" s="6"/>
      <c r="G64" s="6"/>
      <c r="H64" s="6"/>
      <c r="I64" s="3"/>
      <c r="J64" s="3"/>
      <c r="K64" s="3"/>
    </row>
    <row r="65" spans="1:11" ht="44.25" thickTop="1" thickBot="1" x14ac:dyDescent="0.25">
      <c r="A65" s="72" t="s">
        <v>68</v>
      </c>
      <c r="B65" s="72" t="str">
        <f>VLOOKUP(CONCATENATE($A65, "-", B$1),LevelDescription,2,FALSE)</f>
        <v>Secret Management</v>
      </c>
      <c r="C65" s="20" t="str">
        <f>VLOOKUP(CONCATENATE($A65, "-", C$1),LevelDescription,2,FALSE)</f>
        <v>No secret store or vault used.</v>
      </c>
      <c r="D65" s="20" t="str">
        <f>VLOOKUP(CONCATENATE($A65, "-", D$1),LevelDescription,2,FALSE)</f>
        <v>Verity implementation of a centralised secure storage for credentials and secrets.</v>
      </c>
      <c r="E65" s="20" t="str">
        <f>VLOOKUP(CONCATENATE($A65, "-", E$1),LevelDescription,2,FALSE)</f>
        <v>Verify periodic review and rotation schedule of secrets.</v>
      </c>
      <c r="F65" s="20" t="str">
        <f>VLOOKUP(CONCATENATE($A65, "-", F$1),LevelDescription,2,FALSE)</f>
        <v>Verify implementation of dynamic secrets or secretless process to avoid secrets to be stored within the application.</v>
      </c>
      <c r="G65" s="20"/>
      <c r="H65" s="20"/>
      <c r="I65" s="3"/>
      <c r="J65" s="3"/>
      <c r="K65" s="3"/>
    </row>
    <row r="66" spans="1:11" ht="13.5" thickBot="1" x14ac:dyDescent="0.25">
      <c r="A66" s="73"/>
      <c r="B66" s="73"/>
      <c r="C66" s="6"/>
      <c r="D66" s="7"/>
      <c r="E66" s="6"/>
      <c r="F66" s="6"/>
      <c r="G66" s="6"/>
      <c r="H66" s="6"/>
      <c r="I66" s="3"/>
      <c r="J66" s="3"/>
      <c r="K66" s="3"/>
    </row>
    <row r="67" spans="1:11" ht="44.25" thickTop="1" thickBot="1" x14ac:dyDescent="0.25">
      <c r="A67" s="72" t="s">
        <v>72</v>
      </c>
      <c r="B67" s="72" t="str">
        <f>VLOOKUP(CONCATENATE($A67, "-", B$1),LevelDescription,2,FALSE)</f>
        <v>Secure Configuration</v>
      </c>
      <c r="C67" s="20" t="str">
        <f>VLOOKUP(CONCATENATE($A67, "-", C$1),LevelDescription,2,FALSE)</f>
        <v>No security hardening standards, secure configuration standards or baseline.</v>
      </c>
      <c r="D67" s="20" t="str">
        <f>VLOOKUP(CONCATENATE($A67, "-", D$1),LevelDescription,2,FALSE)</f>
        <v>Verify that the hardening standards for environment and secure configuration baseline exist and up to date.</v>
      </c>
      <c r="E67" s="20" t="str">
        <f>VLOOKUP(CONCATENATE($A67, "-", E$1),LevelDescription,2,FALSE)</f>
        <v>Verify that the periodic review schedule for secure configuration baseline is in place and rebuild environment every application release using the latest configuration.</v>
      </c>
      <c r="F67" s="20" t="str">
        <f>VLOOKUP(CONCATENATE($A67, "-", F$1),LevelDescription,2,FALSE)</f>
        <v>Verify implementation to detect outdated configuration and prevent any configuration drift.</v>
      </c>
      <c r="G67" s="20"/>
      <c r="H67" s="20"/>
      <c r="I67" s="3"/>
      <c r="J67" s="3"/>
      <c r="K67" s="3"/>
    </row>
    <row r="68" spans="1:11" ht="13.5" thickBot="1" x14ac:dyDescent="0.25">
      <c r="A68" s="73"/>
      <c r="B68" s="73"/>
      <c r="C68" s="6"/>
      <c r="D68" s="7"/>
      <c r="E68" s="6"/>
      <c r="F68" s="6"/>
      <c r="G68" s="6"/>
      <c r="H68" s="6"/>
      <c r="I68" s="3"/>
      <c r="J68" s="3"/>
      <c r="K68" s="3"/>
    </row>
    <row r="69" spans="1:11" ht="30" thickTop="1" thickBot="1" x14ac:dyDescent="0.25">
      <c r="A69" s="72" t="s">
        <v>76</v>
      </c>
      <c r="B69" s="72" t="str">
        <f>VLOOKUP(CONCATENATE($A69, "-", B$1),LevelDescription,2,FALSE)</f>
        <v>Security Policy Enforcement</v>
      </c>
      <c r="C69" s="20" t="str">
        <f>VLOOKUP(CONCATENATE($A69, "-", C$1),LevelDescription,2,FALSE)</f>
        <v>No security policy defined.</v>
      </c>
      <c r="D69" s="20" t="str">
        <f>VLOOKUP(CONCATENATE($A69, "-", D$1),LevelDescription,2,FALSE)</f>
        <v>Verify the security policies defined for guardrails and security gates.</v>
      </c>
      <c r="E69" s="20" t="str">
        <f>VLOOKUP(CONCATENATE($A69, "-", E$1),LevelDescription,2,FALSE)</f>
        <v>Verify implementation of guardrails and gates to enforce security policies.</v>
      </c>
      <c r="F69" s="20" t="str">
        <f>VLOOKUP(CONCATENATE($A69, "-", F$1),LevelDescription,2,FALSE)</f>
        <v>Verify the implementation to monitor effectiveness and policy reviews schedule is defined.</v>
      </c>
      <c r="G69" s="20"/>
      <c r="H69" s="20"/>
      <c r="I69" s="3"/>
      <c r="J69" s="3"/>
      <c r="K69" s="3"/>
    </row>
    <row r="70" spans="1:11" ht="13.5" thickBot="1" x14ac:dyDescent="0.25">
      <c r="A70" s="73"/>
      <c r="B70" s="73"/>
      <c r="C70" s="7"/>
      <c r="D70" s="6"/>
      <c r="E70" s="6"/>
      <c r="F70" s="6"/>
      <c r="G70" s="6"/>
      <c r="H70" s="6"/>
      <c r="I70" s="3"/>
      <c r="J70" s="3"/>
      <c r="K70" s="3"/>
    </row>
    <row r="71" spans="1:11" ht="30" thickTop="1" thickBot="1" x14ac:dyDescent="0.25">
      <c r="A71" s="72" t="s">
        <v>78</v>
      </c>
      <c r="B71" s="72" t="str">
        <f>VLOOKUP(CONCATENATE($A71, "-", B$1),LevelDescription,2,FALSE)</f>
        <v>Infrastructure-as-Code (IaC) Secure Deployment</v>
      </c>
      <c r="C71" s="20" t="str">
        <f>VLOOKUP(CONCATENATE($A71, "-", C$1),LevelDescription,2,FALSE)</f>
        <v>Manual infrastructure provisioning or without version control.</v>
      </c>
      <c r="D71" s="20" t="str">
        <f>VLOOKUP(CONCATENATE($A71, "-", D$1),LevelDescription,2,FALSE)</f>
        <v>Verify that the infrastructure configuration files are version controlled and release automation process is in place.</v>
      </c>
      <c r="E71" s="20" t="str">
        <f>VLOOKUP(CONCATENATE($A71, "-", E$1),LevelDescription,2,FALSE)</f>
        <v>Verify that least privilege principle is implemented for deployment of infrastructure changes.</v>
      </c>
      <c r="F71" s="20" t="str">
        <f>VLOOKUP(CONCATENATE($A71, "-", F$1),LevelDescription,2,FALSE)</f>
        <v>Verify the chain of authorisation is implemented as part of the process of infrastructure changes deployment.</v>
      </c>
      <c r="G71" s="20"/>
      <c r="H71" s="20"/>
      <c r="I71" s="3"/>
      <c r="J71" s="3"/>
      <c r="K71" s="3"/>
    </row>
    <row r="72" spans="1:11" ht="13.5" thickBot="1" x14ac:dyDescent="0.25">
      <c r="A72" s="73"/>
      <c r="B72" s="73"/>
      <c r="C72" s="7"/>
      <c r="D72" s="6"/>
      <c r="E72" s="6"/>
      <c r="F72" s="6"/>
      <c r="G72" s="6"/>
      <c r="H72" s="6"/>
      <c r="I72" s="3"/>
      <c r="J72" s="3"/>
      <c r="K72" s="3"/>
    </row>
    <row r="73" spans="1:11" ht="44.25" thickTop="1" thickBot="1" x14ac:dyDescent="0.25">
      <c r="A73" s="72" t="s">
        <v>80</v>
      </c>
      <c r="B73" s="72" t="str">
        <f>VLOOKUP(CONCATENATE($A73, "-", B$1),LevelDescription,2,FALSE)</f>
        <v>Compliance Scanning</v>
      </c>
      <c r="C73" s="20" t="str">
        <f>VLOOKUP(CONCATENATE($A73, "-", C$1),LevelDescription,2,FALSE)</f>
        <v>No tool to perform compliance check.</v>
      </c>
      <c r="D73" s="20" t="str">
        <f>VLOOKUP(CONCATENATE($A73, "-", D$1),LevelDescription,2,FALSE)</f>
        <v>Verify use of tool to perform on-demand scan to perform security compliance check.</v>
      </c>
      <c r="E73" s="20" t="str">
        <f>VLOOKUP(CONCATENATE($A73, "-", E$1),LevelDescription,2,FALSE)</f>
        <v>Verify that the compliance scanning tool is scheduled to perform automated scans and report status to system owner through a centralised issue tracking system.</v>
      </c>
      <c r="F73" s="20" t="str">
        <f>VLOOKUP(CONCATENATE($A73, "-", F$1),LevelDescription,2,FALSE)</f>
        <v>Verify that the mechanism to apply automatic remediation automatically exists at the time of vulnerability identified.</v>
      </c>
      <c r="G73" s="20"/>
      <c r="H73" s="20"/>
      <c r="I73" s="3"/>
      <c r="J73" s="3"/>
      <c r="K73" s="3"/>
    </row>
    <row r="74" spans="1:11" ht="13.5" thickBot="1" x14ac:dyDescent="0.25">
      <c r="A74" s="73"/>
      <c r="B74" s="73"/>
      <c r="C74" s="7"/>
      <c r="D74" s="6"/>
      <c r="E74" s="6"/>
      <c r="F74" s="6"/>
      <c r="G74" s="6"/>
      <c r="H74" s="6"/>
      <c r="I74" s="3"/>
      <c r="J74" s="3"/>
      <c r="K74" s="3"/>
    </row>
    <row r="75" spans="1:11" ht="30" thickTop="1" thickBot="1" x14ac:dyDescent="0.25">
      <c r="A75" s="72" t="s">
        <v>133</v>
      </c>
      <c r="B75" s="72" t="str">
        <f>VLOOKUP(CONCATENATE($A75, "-", B$1),LevelDescription,2,FALSE)</f>
        <v>Secure Release Management</v>
      </c>
      <c r="C75" s="20" t="str">
        <f>VLOOKUP(CONCATENATE($A75, "-", C$1),LevelDescription,2,FALSE)</f>
        <v>No security checklist used in release management.</v>
      </c>
      <c r="D75" s="20" t="str">
        <f>VLOOKUP(CONCATENATE($A75, "-", D$1),LevelDescription,2,FALSE)</f>
        <v>Verify that the security checklist in enforced in all release management with exception process in place.</v>
      </c>
      <c r="E75" s="20" t="str">
        <f>VLOOKUP(CONCATENATE($A75, "-", E$1),LevelDescription,2,FALSE)</f>
        <v>Verify implementation of security checklist in non-production stage releases.</v>
      </c>
      <c r="F75" s="20" t="str">
        <f>VLOOKUP(CONCATENATE($A75, "-", F$1),LevelDescription,2,FALSE)</f>
        <v>Verify that periodic review schedule is defined to review the security checklist.</v>
      </c>
      <c r="G75" s="20"/>
      <c r="H75" s="20"/>
      <c r="I75" s="3"/>
      <c r="J75" s="3"/>
      <c r="K75" s="3"/>
    </row>
    <row r="76" spans="1:11" ht="13.5" thickBot="1" x14ac:dyDescent="0.25">
      <c r="A76" s="73"/>
      <c r="B76" s="73"/>
      <c r="C76" s="6"/>
      <c r="D76" s="7"/>
      <c r="E76" s="6"/>
      <c r="F76" s="6"/>
      <c r="G76" s="6"/>
      <c r="H76" s="6"/>
      <c r="I76" s="3"/>
      <c r="J76" s="3"/>
      <c r="K76" s="3"/>
    </row>
    <row r="77" spans="1:11" ht="14.25" thickTop="1" thickBot="1" x14ac:dyDescent="0.25">
      <c r="A77" s="25"/>
      <c r="B77" s="26"/>
      <c r="C77" s="8"/>
      <c r="D77" s="8"/>
      <c r="E77" s="8"/>
      <c r="F77" s="8"/>
      <c r="G77" s="8"/>
      <c r="H77" s="8"/>
      <c r="I77" s="3"/>
      <c r="J77" s="3"/>
      <c r="K77" s="3"/>
    </row>
    <row r="78" spans="1:11" ht="15.75" thickTop="1" thickBot="1" x14ac:dyDescent="0.25">
      <c r="A78" s="74" t="s">
        <v>147</v>
      </c>
      <c r="B78" s="75"/>
      <c r="C78" s="21"/>
      <c r="D78" s="21"/>
      <c r="E78" s="21"/>
      <c r="F78" s="21"/>
      <c r="G78" s="21"/>
      <c r="H78" s="21"/>
      <c r="I78" s="3"/>
      <c r="J78" s="3"/>
      <c r="K78" s="3"/>
    </row>
    <row r="79" spans="1:11" ht="44.25" thickTop="1" thickBot="1" x14ac:dyDescent="0.25">
      <c r="A79" s="70" t="s">
        <v>84</v>
      </c>
      <c r="B79" s="70" t="str">
        <f>VLOOKUP(CONCATENATE($A79, "-", B$1),LevelDescription,2,FALSE)</f>
        <v>Environment Hardening</v>
      </c>
      <c r="C79" s="22" t="str">
        <f>VLOOKUP(CONCATENATE($A79, "-", C$1),LevelDescription,2,FALSE)</f>
        <v>No environment vulnerability scanning tool.</v>
      </c>
      <c r="D79" s="22" t="str">
        <f>VLOOKUP(CONCATENATE($A79, "-", D$1),LevelDescription,2,FALSE)</f>
        <v>Verify use of tool to perform on-demand scan to identify environment vulnerabilities in production environment.</v>
      </c>
      <c r="E79" s="22" t="str">
        <f>VLOOKUP(CONCATENATE($A79, "-", E$1),LevelDescription,2,FALSE)</f>
        <v>Verify that the vulnerability scanning tool is scheduled to perform automated scans and report status to system owner through a centralised issue tracking system.</v>
      </c>
      <c r="F79" s="22" t="str">
        <f>VLOOKUP(CONCATENATE($A79, "-", F$1),LevelDescription,2,FALSE)</f>
        <v>Verify implementation to apply automatic remediation at the time of vulnerability identified.</v>
      </c>
      <c r="G79" s="22"/>
      <c r="H79" s="22"/>
      <c r="I79" s="3"/>
      <c r="J79" s="3"/>
      <c r="K79" s="3"/>
    </row>
    <row r="80" spans="1:11" ht="13.5" thickBot="1" x14ac:dyDescent="0.25">
      <c r="A80" s="71"/>
      <c r="B80" s="71"/>
      <c r="C80" s="7"/>
      <c r="D80" s="6"/>
      <c r="E80" s="6"/>
      <c r="F80" s="6"/>
      <c r="G80" s="6"/>
      <c r="H80" s="6"/>
      <c r="I80" s="3"/>
      <c r="J80" s="3"/>
      <c r="K80" s="3"/>
    </row>
    <row r="81" spans="1:11" ht="44.25" thickTop="1" thickBot="1" x14ac:dyDescent="0.25">
      <c r="A81" s="70" t="s">
        <v>86</v>
      </c>
      <c r="B81" s="70" t="str">
        <f>VLOOKUP(CONCATENATE($A81, "-", B$1),LevelDescription,2,FALSE)</f>
        <v>Application Hardening</v>
      </c>
      <c r="C81" s="22" t="str">
        <f>VLOOKUP(CONCATENATE($A81, "-", C$1),LevelDescription,2,FALSE)</f>
        <v>No application vulnerability scanning tool.</v>
      </c>
      <c r="D81" s="22" t="str">
        <f>VLOOKUP(CONCATENATE($A81, "-", D$1),LevelDescription,2,FALSE)</f>
        <v>Verify use of tool to perform on-demand scan to identify application vulnerabilities in production environment.</v>
      </c>
      <c r="E81" s="22" t="str">
        <f>VLOOKUP(CONCATENATE($A81, "-", E$1),LevelDescription,2,FALSE)</f>
        <v>Verify that the vulnerability scanning tool is scheduled to perform automated scans and report status to system owner through a centralised issue tracking system.</v>
      </c>
      <c r="F81" s="22" t="str">
        <f>VLOOKUP(CONCATENATE($A81, "-", F$1),LevelDescription,2,FALSE)</f>
        <v>Verify implementation to apply automatic remediation at the time of vulnerability identified.</v>
      </c>
      <c r="G81" s="22"/>
      <c r="H81" s="22"/>
      <c r="I81" s="3"/>
      <c r="J81" s="3"/>
      <c r="K81" s="3"/>
    </row>
    <row r="82" spans="1:11" ht="13.5" thickBot="1" x14ac:dyDescent="0.25">
      <c r="A82" s="71"/>
      <c r="B82" s="71"/>
      <c r="C82" s="7"/>
      <c r="D82" s="6"/>
      <c r="E82" s="6"/>
      <c r="F82" s="6"/>
      <c r="G82" s="6"/>
      <c r="H82" s="6"/>
      <c r="I82" s="3"/>
      <c r="J82" s="3"/>
      <c r="K82" s="3"/>
    </row>
    <row r="83" spans="1:11" ht="30" thickTop="1" thickBot="1" x14ac:dyDescent="0.25">
      <c r="A83" s="70" t="s">
        <v>88</v>
      </c>
      <c r="B83" s="70" t="str">
        <f>VLOOKUP(CONCATENATE($A83, "-", B$1),LevelDescription,2,FALSE)</f>
        <v>Environment Security Logging</v>
      </c>
      <c r="C83" s="22" t="str">
        <f>VLOOKUP(CONCATENATE($A83, "-", C$1),LevelDescription,2,FALSE)</f>
        <v>No centralised logging for security events.</v>
      </c>
      <c r="D83" s="22" t="str">
        <f>VLOOKUP(CONCATENATE($A83, "-", D$1),LevelDescription,2,FALSE)</f>
        <v>Verify that environment security events are logged and monitored in a centralised location.</v>
      </c>
      <c r="E83" s="22" t="str">
        <f>VLOOKUP(CONCATENATE($A83, "-", E$1),LevelDescription,2,FALSE)</f>
        <v>Verify implementation of alert and notification to development team for abuse and anomalies.</v>
      </c>
      <c r="F83" s="22" t="str">
        <f>VLOOKUP(CONCATENATE($A83, "-", F$1),LevelDescription,2,FALSE)</f>
        <v>Verify that development team have ability to monitor and analyse environment security events.</v>
      </c>
      <c r="G83" s="22"/>
      <c r="H83" s="22"/>
      <c r="I83" s="3"/>
      <c r="J83" s="3"/>
      <c r="K83" s="3"/>
    </row>
    <row r="84" spans="1:11" ht="13.5" thickBot="1" x14ac:dyDescent="0.25">
      <c r="A84" s="71"/>
      <c r="B84" s="71"/>
      <c r="C84" s="6"/>
      <c r="D84" s="7"/>
      <c r="E84" s="6"/>
      <c r="F84" s="6"/>
      <c r="G84" s="6"/>
      <c r="H84" s="6"/>
      <c r="I84" s="3"/>
      <c r="J84" s="3"/>
      <c r="K84" s="3"/>
    </row>
    <row r="85" spans="1:11" ht="30" thickTop="1" thickBot="1" x14ac:dyDescent="0.25">
      <c r="A85" s="70" t="s">
        <v>92</v>
      </c>
      <c r="B85" s="70" t="str">
        <f>VLOOKUP(CONCATENATE($A85, "-", B$1),LevelDescription,2,FALSE)</f>
        <v>Application Security Logging</v>
      </c>
      <c r="C85" s="22" t="str">
        <f>VLOOKUP(CONCATENATE($A85, "-", C$1),LevelDescription,2,FALSE)</f>
        <v>No centralised logging for security events.</v>
      </c>
      <c r="D85" s="22" t="str">
        <f>VLOOKUP(CONCATENATE($A85, "-", D$1),LevelDescription,2,FALSE)</f>
        <v>Verify that application security events are logged and monitored in a centralised location.</v>
      </c>
      <c r="E85" s="22" t="str">
        <f>VLOOKUP(CONCATENATE($A85, "-", E$1),LevelDescription,2,FALSE)</f>
        <v>Verify implementation of alert and notification to development team for abuse and anomalies.</v>
      </c>
      <c r="F85" s="22" t="str">
        <f>VLOOKUP(CONCATENATE($A85, "-", F$1),LevelDescription,2,FALSE)</f>
        <v>Verify that development team have ability to monitor and analyse application security events.</v>
      </c>
      <c r="G85" s="22"/>
      <c r="H85" s="22"/>
      <c r="I85" s="3"/>
      <c r="J85" s="3"/>
      <c r="K85" s="3"/>
    </row>
    <row r="86" spans="1:11" ht="13.5" thickBot="1" x14ac:dyDescent="0.25">
      <c r="A86" s="71"/>
      <c r="B86" s="71"/>
      <c r="C86" s="6"/>
      <c r="D86" s="7"/>
      <c r="E86" s="6"/>
      <c r="F86" s="6"/>
      <c r="G86" s="6"/>
      <c r="H86" s="6"/>
      <c r="I86" s="3"/>
      <c r="J86" s="3"/>
      <c r="K86" s="3"/>
    </row>
    <row r="87" spans="1:11" ht="30" thickTop="1" thickBot="1" x14ac:dyDescent="0.25">
      <c r="A87" s="70" t="s">
        <v>95</v>
      </c>
      <c r="B87" s="70" t="str">
        <f>VLOOKUP(CONCATENATE($A87, "-", B$1),LevelDescription,2,FALSE)</f>
        <v>Vulnerability Disclosure</v>
      </c>
      <c r="C87" s="22" t="str">
        <f>VLOOKUP(CONCATENATE($A87, "-", C$1),LevelDescription,2,FALSE)</f>
        <v>No vulnerability disclosure policy.</v>
      </c>
      <c r="D87" s="22" t="str">
        <f>VLOOKUP(CONCATENATE($A87, "-", D$1),LevelDescription,2,FALSE)</f>
        <v>Verify that the vulnerability disclosure policy exists.</v>
      </c>
      <c r="E87" s="22" t="str">
        <f>VLOOKUP(CONCATENATE($A87, "-", E$1),LevelDescription,2,FALSE)</f>
        <v>Verify implementation of hall of fame or acknowledgement.</v>
      </c>
      <c r="F87" s="22" t="str">
        <f>VLOOKUP(CONCATENATE($A87, "-", F$1),LevelDescription,2,FALSE)</f>
        <v>Verify implementation of bug bounty program with community engagement and transparency.</v>
      </c>
      <c r="G87" s="22"/>
      <c r="H87" s="22"/>
      <c r="I87" s="3"/>
      <c r="J87" s="3"/>
      <c r="K87" s="3"/>
    </row>
    <row r="88" spans="1:11" ht="13.5" thickBot="1" x14ac:dyDescent="0.25">
      <c r="A88" s="71"/>
      <c r="B88" s="71"/>
      <c r="C88" s="7"/>
      <c r="D88" s="7"/>
      <c r="E88" s="6"/>
      <c r="F88" s="6"/>
      <c r="G88" s="6"/>
      <c r="H88" s="6"/>
      <c r="I88" s="3"/>
      <c r="J88" s="3"/>
      <c r="K88" s="3"/>
    </row>
    <row r="89" spans="1:11" ht="30" thickTop="1" thickBot="1" x14ac:dyDescent="0.25">
      <c r="A89" s="70" t="s">
        <v>100</v>
      </c>
      <c r="B89" s="70" t="str">
        <f>VLOOKUP(CONCATENATE($A89, "-", B$1),LevelDescription,2,FALSE)</f>
        <v>Certificate Management</v>
      </c>
      <c r="C89" s="22" t="str">
        <f>VLOOKUP(CONCATENATE($A89, "-", C$1),LevelDescription,2,FALSE)</f>
        <v>Nominated role or team outside the development team that performs certificate life-cycle management tasks.</v>
      </c>
      <c r="D89" s="22" t="str">
        <f>VLOOKUP(CONCATENATE($A89, "-", D$1),LevelDescription,2,FALSE)</f>
        <v>Verify that the full-cycle management of PKI certificates is performed by the development team.</v>
      </c>
      <c r="E89" s="22" t="str">
        <f>VLOOKUP(CONCATENATE($A89, "-", E$1),LevelDescription,2,FALSE)</f>
        <v>Verify implementation of automated PKI life-cycle management.</v>
      </c>
      <c r="F89" s="22" t="str">
        <f>VLOOKUP(CONCATENATE($A89, "-", F$1),LevelDescription,2,FALSE)</f>
        <v>Verify implementation of end-to-end secure communication.</v>
      </c>
      <c r="G89" s="22"/>
      <c r="H89" s="22"/>
      <c r="I89" s="3"/>
      <c r="J89" s="3"/>
      <c r="K89" s="3"/>
    </row>
    <row r="90" spans="1:11" ht="13.5" thickBot="1" x14ac:dyDescent="0.25">
      <c r="A90" s="71"/>
      <c r="B90" s="71"/>
      <c r="C90" s="7"/>
      <c r="D90" s="7"/>
      <c r="E90" s="7"/>
      <c r="F90" s="6"/>
      <c r="G90" s="6"/>
      <c r="H90" s="6"/>
      <c r="I90" s="3"/>
      <c r="J90" s="3"/>
      <c r="K90" s="3"/>
    </row>
    <row r="91" spans="1:11" ht="14.25" thickTop="1" thickBo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3.5" thickBo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3.5" thickBo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3.5" thickBo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3.5" thickBo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3.5" thickBo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3.5" thickBo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3.5" thickBo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3.5" thickBo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3.5" thickBo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3.5" thickBo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3.5" thickBo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3.5" thickBo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3.5" thickBo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3.5" thickBo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3.5" thickBo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3.5" thickBo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3.5" thickBo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3.5" thickBo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3.5" thickBo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3.5" thickBo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3.5" thickBo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3.5" thickBo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3.5" thickBo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3.5" thickBo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3.5" thickBo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3.5" thickBo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3.5" thickBo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3.5" thickBo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3.5" thickBo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3.5" thickBo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3.5" thickBo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3.5" thickBo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3.5" thickBo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3.5" thickBo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3.5" thickBo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3.5" thickBo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3.5" thickBo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3.5" thickBo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3.5" thickBo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3.5" thickBo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3.5" thickBo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3.5" thickBo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3.5" thickBo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3.5" thickBo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3.5" thickBo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3.5" thickBo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3.5" thickBo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3.5" thickBo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3.5" thickBo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3.5" thickBo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3.5" thickBo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3.5" thickBo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3.5" thickBo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3.5" thickBo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3.5" thickBo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3.5" thickBo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3.5" thickBo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3.5" thickBo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3.5" thickBo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3.5" thickBo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3.5" thickBo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3.5" thickBo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3.5" thickBo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3.5" thickBo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3.5" thickBo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3.5" thickBo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3.5" thickBo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3.5" thickBo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3.5" thickBo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3.5" thickBo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3.5" thickBo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3.5" thickBo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3.5" thickBo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3.5" thickBo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3.5" thickBo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3.5" thickBo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3.5" thickBo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3.5" thickBo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3.5" thickBo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3.5" thickBo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3.5" thickBo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3.5" thickBo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3.5" thickBo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3.5" thickBo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3.5" thickBo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3.5" thickBo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3.5" thickBo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3.5" thickBo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3.5" thickBo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3.5" thickBo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3.5" thickBo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3.5" thickBo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3.5" thickBo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3.5" thickBo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3.5" thickBo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3.5" thickBo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3.5" thickBo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3.5" thickBo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3.5" thickBo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3.5" thickBo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3.5" thickBo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3.5" thickBo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3.5" thickBo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3.5" thickBo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3.5" thickBo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3.5" thickBo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3.5" thickBo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3.5" thickBo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3.5" thickBo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3.5" thickBo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3.5" thickBo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3.5" thickBo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3.5" thickBo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3.5" thickBo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3.5" thickBo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3.5" thickBo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3.5" thickBo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3.5" thickBo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3.5" thickBo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3.5" thickBo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3.5" thickBo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3.5" thickBo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3.5" thickBo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3.5" thickBo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3.5" thickBo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3.5" thickBo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3.5" thickBo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3.5" thickBo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3.5" thickBo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3.5" thickBo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3.5" thickBo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3.5" thickBo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3.5" thickBo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3.5" thickBo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3.5" thickBo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3.5" thickBo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3.5" thickBo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3.5" thickBo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3.5" thickBo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3.5" thickBo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3.5" thickBo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3.5" thickBo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3.5" thickBo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3.5" thickBo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3.5" thickBo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3.5" thickBo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3.5" thickBo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3.5" thickBo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3.5" thickBo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3.5" thickBo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3.5" thickBo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3.5" thickBo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3.5" thickBo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3.5" thickBo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3.5" thickBo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3.5" thickBo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3.5" thickBo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3.5" thickBo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3.5" thickBo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3.5" thickBo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3.5" thickBo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3.5" thickBo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3.5" thickBo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3.5" thickBo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3.5" thickBo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3.5" thickBo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3.5" thickBo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3.5" thickBo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3.5" thickBo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3.5" thickBo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3.5" thickBo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3.5" thickBo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3.5" thickBo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3.5" thickBo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3.5" thickBo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3.5" thickBo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3.5" thickBo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3.5" thickBo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3.5" thickBo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3.5" thickBo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3.5" thickBo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3.5" thickBo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3.5" thickBo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3.5" thickBo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3.5" thickBo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3.5" thickBo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3.5" thickBo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3.5" thickBo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3.5" thickBo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3.5" thickBo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3.5" thickBo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3.5" thickBo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3.5" thickBo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3.5" thickBo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3.5" thickBo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3.5" thickBo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3.5" thickBo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3.5" thickBo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3.5" thickBo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3.5" thickBo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3.5" thickBo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3.5" thickBo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3.5" thickBo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3.5" thickBo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3.5" thickBo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3.5" thickBo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3.5" thickBo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3.5" thickBo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3.5" thickBo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3.5" thickBo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3.5" thickBo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3.5" thickBo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3.5" thickBo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3.5" thickBo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3.5" thickBo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3.5" thickBo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3.5" thickBo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3.5" thickBo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3.5" thickBo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3.5" thickBo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3.5" thickBo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3.5" thickBo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3.5" thickBo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3.5" thickBo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3.5" thickBo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3.5" thickBo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3.5" thickBo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3.5" thickBo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3.5" thickBo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3.5" thickBo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3.5" thickBo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3.5" thickBo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3.5" thickBo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3.5" thickBo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3.5" thickBo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3.5" thickBo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3.5" thickBo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3.5" thickBo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3.5" thickBo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3.5" thickBo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3.5" thickBo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3.5" thickBo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3.5" thickBo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3.5" thickBo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3.5" thickBo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3.5" thickBo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3.5" thickBo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3.5" thickBo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3.5" thickBo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3.5" thickBo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3.5" thickBo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3.5" thickBo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3.5" thickBo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3.5" thickBo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3.5" thickBo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3.5" thickBo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3.5" thickBo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3.5" thickBo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3.5" thickBo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3.5" thickBo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3.5" thickBo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3.5" thickBo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3.5" thickBo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3.5" thickBo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3.5" thickBo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3.5" thickBo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3.5" thickBo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3.5" thickBo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3.5" thickBo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3.5" thickBo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3.5" thickBo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3.5" thickBo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3.5" thickBo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3.5" thickBo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3.5" thickBo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3.5" thickBo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3.5" thickBo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3.5" thickBo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3.5" thickBo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3.5" thickBo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3.5" thickBo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3.5" thickBo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3.5" thickBo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3.5" thickBo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3.5" thickBo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3.5" thickBo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3.5" thickBo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3.5" thickBo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3.5" thickBo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3.5" thickBo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3.5" thickBo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3.5" thickBo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3.5" thickBo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3.5" thickBo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3.5" thickBo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3.5" thickBo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3.5" thickBo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3.5" thickBo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3.5" thickBo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3.5" thickBo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3.5" thickBo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3.5" thickBo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3.5" thickBo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3.5" thickBo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3.5" thickBo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3.5" thickBo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3.5" thickBo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3.5" thickBo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3.5" thickBo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3.5" thickBo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3.5" thickBo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3.5" thickBo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3.5" thickBo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3.5" thickBo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3.5" thickBo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3.5" thickBo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3.5" thickBo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3.5" thickBo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3.5" thickBo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3.5" thickBo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3.5" thickBo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3.5" thickBo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3.5" thickBo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3.5" thickBo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3.5" thickBo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3.5" thickBo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3.5" thickBo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3.5" thickBo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3.5" thickBo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3.5" thickBo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3.5" thickBo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3.5" thickBo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3.5" thickBo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3.5" thickBo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3.5" thickBo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3.5" thickBo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3.5" thickBo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3.5" thickBo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3.5" thickBo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3.5" thickBo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3.5" thickBo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3.5" thickBo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3.5" thickBo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3.5" thickBo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3.5" thickBo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3.5" thickBo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3.5" thickBo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3.5" thickBo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3.5" thickBo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3.5" thickBo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3.5" thickBo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3.5" thickBo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3.5" thickBo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3.5" thickBo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3.5" thickBo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3.5" thickBo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3.5" thickBo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3.5" thickBo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3.5" thickBo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3.5" thickBo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3.5" thickBo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3.5" thickBo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3.5" thickBo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3.5" thickBo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3.5" thickBo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3.5" thickBo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3.5" thickBo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3.5" thickBo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3.5" thickBo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3.5" thickBo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3.5" thickBo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3.5" thickBo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3.5" thickBo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3.5" thickBo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3.5" thickBo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3.5" thickBo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3.5" thickBo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3.5" thickBo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3.5" thickBo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3.5" thickBo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3.5" thickBo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3.5" thickBo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3.5" thickBo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3.5" thickBo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3.5" thickBo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3.5" thickBo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3.5" thickBo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3.5" thickBo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3.5" thickBo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3.5" thickBo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3.5" thickBo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3.5" thickBo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3.5" thickBo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3.5" thickBo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3.5" thickBo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3.5" thickBo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3.5" thickBo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3.5" thickBo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3.5" thickBo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3.5" thickBo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3.5" thickBo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3.5" thickBo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3.5" thickBo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3.5" thickBo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3.5" thickBo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3.5" thickBo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3.5" thickBo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3.5" thickBo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3.5" thickBo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3.5" thickBo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3.5" thickBo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3.5" thickBo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3.5" thickBo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3.5" thickBo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3.5" thickBo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3.5" thickBo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3.5" thickBo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3.5" thickBo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3.5" thickBo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3.5" thickBo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3.5" thickBo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3.5" thickBo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3.5" thickBo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3.5" thickBo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3.5" thickBo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3.5" thickBo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3.5" thickBo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3.5" thickBo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3.5" thickBo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3.5" thickBo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3.5" thickBo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3.5" thickBo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3.5" thickBo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3.5" thickBo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3.5" thickBo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3.5" thickBo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3.5" thickBo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3.5" thickBo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3.5" thickBo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3.5" thickBo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3.5" thickBo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3.5" thickBo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3.5" thickBo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3.5" thickBo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3.5" thickBo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3.5" thickBo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3.5" thickBo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3.5" thickBo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3.5" thickBo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3.5" thickBo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3.5" thickBo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3.5" thickBo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3.5" thickBo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3.5" thickBo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3.5" thickBo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3.5" thickBo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3.5" thickBo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3.5" thickBo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3.5" thickBo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3.5" thickBo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3.5" thickBo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3.5" thickBo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3.5" thickBo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3.5" thickBo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3.5" thickBo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3.5" thickBo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3.5" thickBo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3.5" thickBo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3.5" thickBo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3.5" thickBo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3.5" thickBo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3.5" thickBo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3.5" thickBo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3.5" thickBo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3.5" thickBo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3.5" thickBo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3.5" thickBo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3.5" thickBo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3.5" thickBo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3.5" thickBo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3.5" thickBo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3.5" thickBo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3.5" thickBo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3.5" thickBo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3.5" thickBo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3.5" thickBo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3.5" thickBo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3.5" thickBo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3.5" thickBo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3.5" thickBo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3.5" thickBo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3.5" thickBo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3.5" thickBo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3.5" thickBo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3.5" thickBo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3.5" thickBo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3.5" thickBo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3.5" thickBo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3.5" thickBo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3.5" thickBo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3.5" thickBo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3.5" thickBo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3.5" thickBo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3.5" thickBo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3.5" thickBo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3.5" thickBo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3.5" thickBo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3.5" thickBo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3.5" thickBo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3.5" thickBo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3.5" thickBo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3.5" thickBo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3.5" thickBo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3.5" thickBo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3.5" thickBo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3.5" thickBo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3.5" thickBo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3.5" thickBo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3.5" thickBo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3.5" thickBo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3.5" thickBo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3.5" thickBo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3.5" thickBo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3.5" thickBo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3.5" thickBo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3.5" thickBo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3.5" thickBo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3.5" thickBo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3.5" thickBo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3.5" thickBo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3.5" thickBo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3.5" thickBo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3.5" thickBo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3.5" thickBo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3.5" thickBo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3.5" thickBo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3.5" thickBo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3.5" thickBo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3.5" thickBo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3.5" thickBo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3.5" thickBo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3.5" thickBo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3.5" thickBo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3.5" thickBo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3.5" thickBo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3.5" thickBo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3.5" thickBo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3.5" thickBo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3.5" thickBo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3.5" thickBo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3.5" thickBo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3.5" thickBo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3.5" thickBo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3.5" thickBo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3.5" thickBo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3.5" thickBo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3.5" thickBo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3.5" thickBo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3.5" thickBo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3.5" thickBo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3.5" thickBo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3.5" thickBo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3.5" thickBo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3.5" thickBo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3.5" thickBo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3.5" thickBo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3.5" thickBo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3.5" thickBo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3.5" thickBo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3.5" thickBo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3.5" thickBo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3.5" thickBo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3.5" thickBo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3.5" thickBo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3.5" thickBo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3.5" thickBo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3.5" thickBo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3.5" thickBo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3.5" thickBo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3.5" thickBo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3.5" thickBo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3.5" thickBo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3.5" thickBo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3.5" thickBo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3.5" thickBo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3.5" thickBo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3.5" thickBo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3.5" thickBo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3.5" thickBo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3.5" thickBo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3.5" thickBo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3.5" thickBo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3.5" thickBo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3.5" thickBo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3.5" thickBo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3.5" thickBo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3.5" thickBo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3.5" thickBo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3.5" thickBo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3.5" thickBo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3.5" thickBo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3.5" thickBo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3.5" thickBo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3.5" thickBo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3.5" thickBo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3.5" thickBo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3.5" thickBo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3.5" thickBo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3.5" thickBo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3.5" thickBo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3.5" thickBo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3.5" thickBo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3.5" thickBo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3.5" thickBo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3.5" thickBo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3.5" thickBo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3.5" thickBo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3.5" thickBo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3.5" thickBo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3.5" thickBo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3.5" thickBo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3.5" thickBo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3.5" thickBo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3.5" thickBo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3.5" thickBo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3.5" thickBo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3.5" thickBo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3.5" thickBo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3.5" thickBo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3.5" thickBo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3.5" thickBo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3.5" thickBo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3.5" thickBo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3.5" thickBo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3.5" thickBo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3.5" thickBo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3.5" thickBo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3.5" thickBo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3.5" thickBo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3.5" thickBo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3.5" thickBo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3.5" thickBo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3.5" thickBo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3.5" thickBo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3.5" thickBo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3.5" thickBo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3.5" thickBo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3.5" thickBo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3.5" thickBo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3.5" thickBo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3.5" thickBo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3.5" thickBo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3.5" thickBo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3.5" thickBo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3.5" thickBo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3.5" thickBo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3.5" thickBo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3.5" thickBo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3.5" thickBo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3.5" thickBo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3.5" thickBo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3.5" thickBo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3.5" thickBo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3.5" thickBo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3.5" thickBo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3.5" thickBo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3.5" thickBo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3.5" thickBo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3.5" thickBo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3.5" thickBo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3.5" thickBo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3.5" thickBo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3.5" thickBo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3.5" thickBo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3.5" thickBo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3.5" thickBo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3.5" thickBo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3.5" thickBo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3.5" thickBo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3.5" thickBo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3.5" thickBo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3.5" thickBo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3.5" thickBo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3.5" thickBo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3.5" thickBo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3.5" thickBo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3.5" thickBo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3.5" thickBo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3.5" thickBo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3.5" thickBo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3.5" thickBo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3.5" thickBo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3.5" thickBo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3.5" thickBo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3.5" thickBo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3.5" thickBo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3.5" thickBo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3.5" thickBo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3.5" thickBo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3.5" thickBo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3.5" thickBo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3.5" thickBo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3.5" thickBo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3.5" thickBo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3.5" thickBo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3.5" thickBo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3.5" thickBo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3.5" thickBo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3.5" thickBo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3.5" thickBo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3.5" thickBo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3.5" thickBo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3.5" thickBo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3.5" thickBo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3.5" thickBo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3.5" thickBo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3.5" thickBo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3.5" thickBo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3.5" thickBo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3.5" thickBo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3.5" thickBo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3.5" thickBo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3.5" thickBo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3.5" thickBo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3.5" thickBo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3.5" thickBo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3.5" thickBo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3.5" thickBo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3.5" thickBo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3.5" thickBo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3.5" thickBo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3.5" thickBo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3.5" thickBo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3.5" thickBo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3.5" thickBo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3.5" thickBo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3.5" thickBo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3.5" thickBo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3.5" thickBo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3.5" thickBo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3.5" thickBo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3.5" thickBo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3.5" thickBo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3.5" thickBo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3.5" thickBo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3.5" thickBo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3.5" thickBo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3.5" thickBo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3.5" thickBo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3.5" thickBo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3.5" thickBo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3.5" thickBo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3.5" thickBo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3.5" thickBo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3.5" thickBo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3.5" thickBo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3.5" thickBo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3.5" thickBo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3.5" thickBo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3.5" thickBo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3.5" thickBo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3.5" thickBo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3.5" thickBo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3.5" thickBo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3.5" thickBo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3.5" thickBo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3.5" thickBo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3.5" thickBo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3.5" thickBo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3.5" thickBo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3.5" thickBo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3.5" thickBo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3.5" thickBo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3.5" thickBo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3.5" thickBo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3.5" thickBo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3.5" thickBo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3.5" thickBo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3.5" thickBo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3.5" thickBo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3.5" thickBo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3.5" thickBo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3.5" thickBo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3.5" thickBo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3.5" thickBo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3.5" thickBo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3.5" thickBo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3.5" thickBo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3.5" thickBo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3.5" thickBo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3.5" thickBo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3.5" thickBo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3.5" thickBo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3.5" thickBo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3.5" thickBo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3.5" thickBo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3.5" thickBo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3.5" thickBo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3.5" thickBo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3.5" thickBo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3.5" thickBo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3.5" thickBo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3.5" thickBo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3.5" thickBo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3.5" thickBo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3.5" thickBo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3.5" thickBo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3.5" thickBo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3.5" thickBo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3.5" thickBo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3.5" thickBo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3.5" thickBo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3.5" thickBo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3.5" thickBo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3.5" thickBo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3.5" thickBo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3.5" thickBo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3.5" thickBo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3.5" thickBo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3.5" thickBo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3.5" thickBo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3.5" thickBo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3.5" thickBo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3.5" thickBo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3.5" thickBo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3.5" thickBo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3.5" thickBo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3.5" thickBo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3.5" thickBo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3.5" thickBo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3.5" thickBo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3.5" thickBo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3.5" thickBo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3.5" thickBo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3.5" thickBo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3.5" thickBo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3.5" thickBo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3.5" thickBo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3.5" thickBo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3.5" thickBo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3.5" thickBo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3.5" thickBo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3.5" thickBo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3.5" thickBo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3.5" thickBo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3.5" thickBo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3.5" thickBo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3.5" thickBo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3.5" thickBo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3.5" thickBo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3.5" thickBo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3.5" thickBo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3.5" thickBo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3.5" thickBo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3.5" thickBo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3.5" thickBo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3.5" thickBo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3.5" thickBo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3.5" thickBo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3.5" thickBo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3.5" thickBo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3.5" thickBo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3.5" thickBo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3.5" thickBo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3.5" thickBo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3.5" thickBo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3.5" thickBo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3.5" thickBo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3.5" thickBo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3.5" thickBo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3.5" thickBo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3.5" thickBo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3.5" thickBo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3.5" thickBo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3.5" thickBo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3.5" thickBo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3.5" thickBo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3.5" thickBo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3.5" thickBo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3.5" thickBo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3.5" thickBo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3.5" thickBo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3.5" thickBo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3.5" thickBo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3.5" thickBo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3.5" thickBo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3.5" thickBo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3.5" thickBo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3.5" thickBo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3.5" thickBo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3.5" thickBo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3.5" thickBo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3.5" thickBo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3.5" thickBo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3.5" thickBo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3.5" thickBo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3.5" thickBo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3.5" thickBo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3.5" thickBo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3.5" thickBo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3.5" thickBo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3.5" thickBo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3.5" thickBo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3.5" thickBo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3.5" thickBo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3.5" thickBo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3.5" thickBo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3.5" thickBo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3.5" thickBo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3.5" thickBo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ht="13.5" thickBo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ht="13.5" thickBo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ht="13.5" thickBot="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</sheetData>
  <mergeCells count="83">
    <mergeCell ref="B73:B74"/>
    <mergeCell ref="B51:B52"/>
    <mergeCell ref="B53:B54"/>
    <mergeCell ref="B55:B56"/>
    <mergeCell ref="B57:B58"/>
    <mergeCell ref="A60:B60"/>
    <mergeCell ref="A51:A52"/>
    <mergeCell ref="A53:A54"/>
    <mergeCell ref="A55:A56"/>
    <mergeCell ref="A57:A58"/>
    <mergeCell ref="A71:A72"/>
    <mergeCell ref="B71:B72"/>
    <mergeCell ref="B65:B66"/>
    <mergeCell ref="A67:A68"/>
    <mergeCell ref="B67:B68"/>
    <mergeCell ref="A89:A90"/>
    <mergeCell ref="A83:A84"/>
    <mergeCell ref="B83:B84"/>
    <mergeCell ref="A85:A86"/>
    <mergeCell ref="B85:B86"/>
    <mergeCell ref="A87:A88"/>
    <mergeCell ref="B87:B88"/>
    <mergeCell ref="B89:B90"/>
    <mergeCell ref="A3:A4"/>
    <mergeCell ref="B3:B4"/>
    <mergeCell ref="A17:A18"/>
    <mergeCell ref="B17:B18"/>
    <mergeCell ref="A19:A20"/>
    <mergeCell ref="B19:B20"/>
    <mergeCell ref="A12:B12"/>
    <mergeCell ref="A13:A14"/>
    <mergeCell ref="B13:B14"/>
    <mergeCell ref="A15:A16"/>
    <mergeCell ref="B15:B16"/>
    <mergeCell ref="A23:A24"/>
    <mergeCell ref="B23:B24"/>
    <mergeCell ref="A7:A8"/>
    <mergeCell ref="B7:B8"/>
    <mergeCell ref="A25:A26"/>
    <mergeCell ref="A22:B22"/>
    <mergeCell ref="B9:B10"/>
    <mergeCell ref="A2:B2"/>
    <mergeCell ref="A5:A6"/>
    <mergeCell ref="B5:B6"/>
    <mergeCell ref="A9:A10"/>
    <mergeCell ref="A48:B48"/>
    <mergeCell ref="A45:A46"/>
    <mergeCell ref="B25:B26"/>
    <mergeCell ref="A28:B28"/>
    <mergeCell ref="A29:A30"/>
    <mergeCell ref="B29:B30"/>
    <mergeCell ref="A31:A32"/>
    <mergeCell ref="B31:B32"/>
    <mergeCell ref="B33:B34"/>
    <mergeCell ref="B35:B36"/>
    <mergeCell ref="B37:B38"/>
    <mergeCell ref="B39:B40"/>
    <mergeCell ref="A79:A80"/>
    <mergeCell ref="B79:B80"/>
    <mergeCell ref="A81:A82"/>
    <mergeCell ref="B81:B82"/>
    <mergeCell ref="B49:B50"/>
    <mergeCell ref="B69:B70"/>
    <mergeCell ref="B75:B76"/>
    <mergeCell ref="A78:B78"/>
    <mergeCell ref="A63:A64"/>
    <mergeCell ref="B63:B64"/>
    <mergeCell ref="A73:A74"/>
    <mergeCell ref="A69:A70"/>
    <mergeCell ref="A75:A76"/>
    <mergeCell ref="A61:A62"/>
    <mergeCell ref="B61:B62"/>
    <mergeCell ref="A65:A66"/>
    <mergeCell ref="A33:A34"/>
    <mergeCell ref="A35:A36"/>
    <mergeCell ref="A37:A38"/>
    <mergeCell ref="A39:A40"/>
    <mergeCell ref="A41:A42"/>
    <mergeCell ref="A49:A50"/>
    <mergeCell ref="A43:A44"/>
    <mergeCell ref="B43:B44"/>
    <mergeCell ref="B41:B42"/>
    <mergeCell ref="B45:B46"/>
  </mergeCells>
  <phoneticPr fontId="5" type="noConversion"/>
  <dataValidations count="1">
    <dataValidation type="list" allowBlank="1" showInputMessage="1" showErrorMessage="1" sqref="G3:H3 G5:H5 G7:H7 G9:H9 G13:H13 G15:H15 G17:H17 G19:H19 G23:H23 G25:H25 G29:H29 G89:H89 G31:H31 G33:H33 G35:H35 G37:H37 G39:H39 G43:H43 G45:H45 G49:H49 G51:H51 G53:H53 G55:H55 G57:H57 G61:H61 G63:H63 G65:H65 G67:H67 G69:H69 G71:H71 G73:H73 G75:H75 G79:H79 G81:H81 G83:H83 G85:H85 G87:H87 G41:H41" xr:uid="{5F318968-378C-42CE-8313-763487523531}">
      <formula1>LevelNames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7CA-5E4D-438A-8C38-B9CFFEFF2C44}">
  <dimension ref="A1:I49"/>
  <sheetViews>
    <sheetView zoomScaleNormal="100" workbookViewId="0">
      <selection activeCell="I11" sqref="I11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43.5703125" bestFit="1" customWidth="1"/>
    <col min="4" max="4" width="14" customWidth="1"/>
    <col min="5" max="5" width="9.140625" bestFit="1" customWidth="1"/>
    <col min="6" max="6" width="58.42578125" customWidth="1"/>
    <col min="7" max="7" width="12" customWidth="1"/>
    <col min="9" max="9" width="72.85546875" customWidth="1"/>
  </cols>
  <sheetData>
    <row r="1" spans="1:9" ht="21" thickBot="1" x14ac:dyDescent="0.35">
      <c r="D1" s="95" t="s">
        <v>353</v>
      </c>
      <c r="E1" s="95"/>
      <c r="F1" s="95"/>
      <c r="G1" s="95" t="s">
        <v>354</v>
      </c>
      <c r="H1" s="95"/>
      <c r="I1" s="95"/>
    </row>
    <row r="2" spans="1:9" ht="15.75" thickTop="1" thickBot="1" x14ac:dyDescent="0.25">
      <c r="A2" s="29" t="s">
        <v>112</v>
      </c>
      <c r="D2" s="30">
        <f>SUMIF($B$11:$B$48, $A2,D$11:D$48)/COUNTIF($B$11:$B$48,$A2)</f>
        <v>0</v>
      </c>
      <c r="G2" s="30">
        <f>SUMIF($B$11:$B$48, $A2,G$11:G$48)/COUNTIF($B$11:$B$48,$A2)</f>
        <v>0</v>
      </c>
    </row>
    <row r="3" spans="1:9" ht="15.75" thickTop="1" thickBot="1" x14ac:dyDescent="0.25">
      <c r="A3" s="32" t="s">
        <v>6</v>
      </c>
      <c r="D3" s="30">
        <f t="shared" ref="D3:D8" si="0">SUMIF($B$11:$B$48, $A3,D$11:D$48)/COUNTIF($B$11:$B$48,$A3)</f>
        <v>0</v>
      </c>
      <c r="G3" s="30">
        <f t="shared" ref="G3:G8" si="1">SUMIF($B$11:$B$48, $A3,G$11:G$48)/COUNTIF($B$11:$B$48,$A3)</f>
        <v>0</v>
      </c>
    </row>
    <row r="4" spans="1:9" ht="15.75" thickTop="1" thickBot="1" x14ac:dyDescent="0.25">
      <c r="A4" s="33" t="s">
        <v>19</v>
      </c>
      <c r="D4" s="30">
        <f t="shared" si="0"/>
        <v>0</v>
      </c>
      <c r="G4" s="30">
        <f t="shared" si="1"/>
        <v>0</v>
      </c>
    </row>
    <row r="5" spans="1:9" ht="15.75" thickTop="1" thickBot="1" x14ac:dyDescent="0.25">
      <c r="A5" s="34" t="s">
        <v>25</v>
      </c>
      <c r="D5" s="30">
        <f t="shared" si="0"/>
        <v>0</v>
      </c>
      <c r="G5" s="30">
        <f t="shared" si="1"/>
        <v>0</v>
      </c>
    </row>
    <row r="6" spans="1:9" ht="15.75" thickTop="1" thickBot="1" x14ac:dyDescent="0.25">
      <c r="A6" s="35" t="s">
        <v>47</v>
      </c>
      <c r="D6" s="30">
        <f t="shared" si="0"/>
        <v>0</v>
      </c>
      <c r="G6" s="30">
        <f t="shared" si="1"/>
        <v>0</v>
      </c>
    </row>
    <row r="7" spans="1:9" ht="15.75" thickTop="1" thickBot="1" x14ac:dyDescent="0.25">
      <c r="A7" s="36" t="s">
        <v>61</v>
      </c>
      <c r="D7" s="30">
        <f t="shared" si="0"/>
        <v>0</v>
      </c>
      <c r="G7" s="30">
        <f t="shared" si="1"/>
        <v>0</v>
      </c>
    </row>
    <row r="8" spans="1:9" ht="15.75" thickTop="1" thickBot="1" x14ac:dyDescent="0.25">
      <c r="A8" s="31" t="s">
        <v>147</v>
      </c>
      <c r="D8" s="30">
        <f t="shared" si="0"/>
        <v>0</v>
      </c>
      <c r="G8" s="30">
        <f t="shared" si="1"/>
        <v>0</v>
      </c>
    </row>
    <row r="9" spans="1:9" ht="13.5" thickTop="1" x14ac:dyDescent="0.2"/>
    <row r="10" spans="1:9" ht="21" thickBot="1" x14ac:dyDescent="0.35">
      <c r="D10" s="95" t="s">
        <v>353</v>
      </c>
      <c r="E10" s="95"/>
      <c r="F10" s="95"/>
      <c r="G10" s="95" t="s">
        <v>354</v>
      </c>
      <c r="H10" s="95"/>
      <c r="I10" s="95"/>
    </row>
    <row r="11" spans="1:9" ht="44.25" thickTop="1" thickBot="1" x14ac:dyDescent="0.25">
      <c r="A11" s="37" t="s">
        <v>114</v>
      </c>
      <c r="B11" s="38" t="s">
        <v>112</v>
      </c>
      <c r="C11" s="37" t="str">
        <f>VLOOKUP(CONCATENATE($A11,"-","STREAM"),LevelDescription,2,FALSE)</f>
        <v>Risk Assessment</v>
      </c>
      <c r="D11" s="39">
        <f t="shared" ref="D11:D48" si="2">IFERROR(VLOOKUP(E11,Levels,2),0)</f>
        <v>0</v>
      </c>
      <c r="E11" s="40">
        <f t="shared" ref="E11:E48" si="3">VLOOKUP($A11,INTERVIEW,7,FALSE)</f>
        <v>0</v>
      </c>
      <c r="F11" s="40" t="e">
        <f t="shared" ref="F11:F48" si="4">VLOOKUP(CONCATENATE($A11,"-",IFERROR(VLOOKUP(E11,Levels,3),0)),LevelDescription,2,FALSE)</f>
        <v>#N/A</v>
      </c>
      <c r="G11" s="39">
        <f>IFERROR(VLOOKUP(H11,Levels,2),0)</f>
        <v>0</v>
      </c>
      <c r="H11" s="40">
        <f t="shared" ref="H11:H48" si="5">VLOOKUP($A11,INTERVIEW,8,FALSE)</f>
        <v>0</v>
      </c>
      <c r="I11" s="40" t="e">
        <f t="shared" ref="I11:I48" si="6">VLOOKUP(CONCATENATE($A11,"-",IFERROR(VLOOKUP(H11,Levels,3),0)),LevelDescription,2,FALSE)</f>
        <v>#N/A</v>
      </c>
    </row>
    <row r="12" spans="1:9" ht="15.75" thickTop="1" thickBot="1" x14ac:dyDescent="0.25">
      <c r="A12" s="37" t="s">
        <v>115</v>
      </c>
      <c r="B12" s="38" t="s">
        <v>112</v>
      </c>
      <c r="C12" s="37" t="str">
        <f t="shared" ref="C12:C48" si="7">VLOOKUP(CONCATENATE($A12,"-","STREAM"),LevelDescription,2,FALSE)</f>
        <v>Security Training</v>
      </c>
      <c r="D12" s="39">
        <f t="shared" si="2"/>
        <v>0</v>
      </c>
      <c r="E12" s="40">
        <f t="shared" si="3"/>
        <v>0</v>
      </c>
      <c r="F12" s="40" t="e">
        <f t="shared" si="4"/>
        <v>#N/A</v>
      </c>
      <c r="G12" s="39">
        <f t="shared" ref="G12:G21" si="8">IFERROR(VLOOKUP(H12,Levels,2),0)</f>
        <v>0</v>
      </c>
      <c r="H12" s="40">
        <f t="shared" si="5"/>
        <v>0</v>
      </c>
      <c r="I12" s="40" t="e">
        <f t="shared" si="6"/>
        <v>#N/A</v>
      </c>
    </row>
    <row r="13" spans="1:9" ht="30" thickTop="1" thickBot="1" x14ac:dyDescent="0.25">
      <c r="A13" s="37" t="s">
        <v>116</v>
      </c>
      <c r="B13" s="38" t="s">
        <v>112</v>
      </c>
      <c r="C13" s="37" t="str">
        <f t="shared" si="7"/>
        <v>Security Champion</v>
      </c>
      <c r="D13" s="39">
        <f t="shared" si="2"/>
        <v>0</v>
      </c>
      <c r="E13" s="40">
        <f t="shared" si="3"/>
        <v>0</v>
      </c>
      <c r="F13" s="40" t="e">
        <f t="shared" si="4"/>
        <v>#N/A</v>
      </c>
      <c r="G13" s="39">
        <f t="shared" si="8"/>
        <v>0</v>
      </c>
      <c r="H13" s="40">
        <f t="shared" si="5"/>
        <v>0</v>
      </c>
      <c r="I13" s="40" t="e">
        <f t="shared" si="6"/>
        <v>#N/A</v>
      </c>
    </row>
    <row r="14" spans="1:9" ht="30" thickTop="1" thickBot="1" x14ac:dyDescent="0.25">
      <c r="A14" s="37" t="s">
        <v>117</v>
      </c>
      <c r="B14" s="38" t="s">
        <v>112</v>
      </c>
      <c r="C14" s="37" t="str">
        <f t="shared" si="7"/>
        <v>Security Reporting</v>
      </c>
      <c r="D14" s="39">
        <f t="shared" si="2"/>
        <v>0</v>
      </c>
      <c r="E14" s="40">
        <f t="shared" si="3"/>
        <v>0</v>
      </c>
      <c r="F14" s="40" t="e">
        <f t="shared" si="4"/>
        <v>#N/A</v>
      </c>
      <c r="G14" s="39">
        <f t="shared" si="8"/>
        <v>0</v>
      </c>
      <c r="H14" s="40">
        <f t="shared" si="5"/>
        <v>0</v>
      </c>
      <c r="I14" s="40" t="e">
        <f t="shared" si="6"/>
        <v>#N/A</v>
      </c>
    </row>
    <row r="15" spans="1:9" ht="30" thickTop="1" thickBot="1" x14ac:dyDescent="0.25">
      <c r="A15" s="41" t="s">
        <v>7</v>
      </c>
      <c r="B15" s="42" t="s">
        <v>6</v>
      </c>
      <c r="C15" s="41" t="str">
        <f t="shared" si="7"/>
        <v>Security Policy and Regulatory Compliance</v>
      </c>
      <c r="D15" s="43">
        <f t="shared" si="2"/>
        <v>0</v>
      </c>
      <c r="E15" s="44">
        <f t="shared" si="3"/>
        <v>0</v>
      </c>
      <c r="F15" s="44" t="e">
        <f t="shared" si="4"/>
        <v>#N/A</v>
      </c>
      <c r="G15" s="43">
        <f t="shared" si="8"/>
        <v>0</v>
      </c>
      <c r="H15" s="44">
        <f t="shared" si="5"/>
        <v>0</v>
      </c>
      <c r="I15" s="44" t="e">
        <f t="shared" si="6"/>
        <v>#N/A</v>
      </c>
    </row>
    <row r="16" spans="1:9" ht="44.25" thickTop="1" thickBot="1" x14ac:dyDescent="0.25">
      <c r="A16" s="41" t="s">
        <v>9</v>
      </c>
      <c r="B16" s="42" t="s">
        <v>6</v>
      </c>
      <c r="C16" s="41" t="str">
        <f t="shared" si="7"/>
        <v>Security Requirements and Standards</v>
      </c>
      <c r="D16" s="43">
        <f t="shared" si="2"/>
        <v>0</v>
      </c>
      <c r="E16" s="44">
        <f t="shared" si="3"/>
        <v>0</v>
      </c>
      <c r="F16" s="44" t="e">
        <f t="shared" si="4"/>
        <v>#N/A</v>
      </c>
      <c r="G16" s="43">
        <f t="shared" si="8"/>
        <v>0</v>
      </c>
      <c r="H16" s="44">
        <f t="shared" si="5"/>
        <v>0</v>
      </c>
      <c r="I16" s="44" t="e">
        <f t="shared" si="6"/>
        <v>#N/A</v>
      </c>
    </row>
    <row r="17" spans="1:9" ht="30" thickTop="1" thickBot="1" x14ac:dyDescent="0.25">
      <c r="A17" s="41" t="s">
        <v>10</v>
      </c>
      <c r="B17" s="42" t="s">
        <v>6</v>
      </c>
      <c r="C17" s="41" t="str">
        <f t="shared" si="7"/>
        <v>Security User Stories and Acceptance Criterias</v>
      </c>
      <c r="D17" s="43">
        <f t="shared" si="2"/>
        <v>0</v>
      </c>
      <c r="E17" s="44">
        <f t="shared" si="3"/>
        <v>0</v>
      </c>
      <c r="F17" s="44" t="e">
        <f t="shared" si="4"/>
        <v>#N/A</v>
      </c>
      <c r="G17" s="43">
        <f t="shared" si="8"/>
        <v>0</v>
      </c>
      <c r="H17" s="44">
        <f t="shared" si="5"/>
        <v>0</v>
      </c>
      <c r="I17" s="44" t="e">
        <f t="shared" si="6"/>
        <v>#N/A</v>
      </c>
    </row>
    <row r="18" spans="1:9" ht="30" thickTop="1" thickBot="1" x14ac:dyDescent="0.25">
      <c r="A18" s="41" t="s">
        <v>14</v>
      </c>
      <c r="B18" s="42" t="s">
        <v>6</v>
      </c>
      <c r="C18" s="41" t="str">
        <f t="shared" si="7"/>
        <v>Security Issues Tracking</v>
      </c>
      <c r="D18" s="43">
        <f t="shared" si="2"/>
        <v>0</v>
      </c>
      <c r="E18" s="44">
        <f t="shared" si="3"/>
        <v>0</v>
      </c>
      <c r="F18" s="44" t="e">
        <f t="shared" si="4"/>
        <v>#N/A</v>
      </c>
      <c r="G18" s="43">
        <f t="shared" si="8"/>
        <v>0</v>
      </c>
      <c r="H18" s="44">
        <f t="shared" si="5"/>
        <v>0</v>
      </c>
      <c r="I18" s="44" t="e">
        <f t="shared" si="6"/>
        <v>#N/A</v>
      </c>
    </row>
    <row r="19" spans="1:9" ht="44.25" thickTop="1" thickBot="1" x14ac:dyDescent="0.25">
      <c r="A19" s="45" t="s">
        <v>20</v>
      </c>
      <c r="B19" s="46" t="s">
        <v>19</v>
      </c>
      <c r="C19" s="45" t="str">
        <f t="shared" si="7"/>
        <v>Security Architecture Design Reviews</v>
      </c>
      <c r="D19" s="47">
        <f t="shared" si="2"/>
        <v>0</v>
      </c>
      <c r="E19" s="48">
        <f t="shared" si="3"/>
        <v>0</v>
      </c>
      <c r="F19" s="48" t="e">
        <f t="shared" si="4"/>
        <v>#N/A</v>
      </c>
      <c r="G19" s="47">
        <f t="shared" si="8"/>
        <v>0</v>
      </c>
      <c r="H19" s="48">
        <f t="shared" si="5"/>
        <v>0</v>
      </c>
      <c r="I19" s="48" t="e">
        <f t="shared" si="6"/>
        <v>#N/A</v>
      </c>
    </row>
    <row r="20" spans="1:9" ht="30" thickTop="1" thickBot="1" x14ac:dyDescent="0.25">
      <c r="A20" s="45" t="s">
        <v>111</v>
      </c>
      <c r="B20" s="46" t="s">
        <v>19</v>
      </c>
      <c r="C20" s="45" t="str">
        <f t="shared" si="7"/>
        <v>Threat Modelling</v>
      </c>
      <c r="D20" s="47">
        <f t="shared" si="2"/>
        <v>0</v>
      </c>
      <c r="E20" s="48">
        <f t="shared" si="3"/>
        <v>0</v>
      </c>
      <c r="F20" s="48" t="e">
        <f t="shared" si="4"/>
        <v>#N/A</v>
      </c>
      <c r="G20" s="47">
        <f t="shared" si="8"/>
        <v>0</v>
      </c>
      <c r="H20" s="48">
        <f t="shared" si="5"/>
        <v>0</v>
      </c>
      <c r="I20" s="48" t="e">
        <f t="shared" si="6"/>
        <v>#N/A</v>
      </c>
    </row>
    <row r="21" spans="1:9" ht="30" thickTop="1" thickBot="1" x14ac:dyDescent="0.25">
      <c r="A21" s="49" t="s">
        <v>26</v>
      </c>
      <c r="B21" s="50" t="s">
        <v>25</v>
      </c>
      <c r="C21" s="49" t="str">
        <f t="shared" si="7"/>
        <v>Secure Development Environment</v>
      </c>
      <c r="D21" s="51">
        <f t="shared" si="2"/>
        <v>0</v>
      </c>
      <c r="E21" s="52">
        <f t="shared" si="3"/>
        <v>0</v>
      </c>
      <c r="F21" s="52" t="e">
        <f t="shared" si="4"/>
        <v>#N/A</v>
      </c>
      <c r="G21" s="51">
        <f t="shared" si="8"/>
        <v>0</v>
      </c>
      <c r="H21" s="52">
        <f t="shared" si="5"/>
        <v>0</v>
      </c>
      <c r="I21" s="52" t="e">
        <f t="shared" si="6"/>
        <v>#N/A</v>
      </c>
    </row>
    <row r="22" spans="1:9" ht="30" thickTop="1" thickBot="1" x14ac:dyDescent="0.25">
      <c r="A22" s="49" t="s">
        <v>29</v>
      </c>
      <c r="B22" s="50" t="s">
        <v>25</v>
      </c>
      <c r="C22" s="49" t="str">
        <f t="shared" si="7"/>
        <v>Hardcoded Secrets Detection</v>
      </c>
      <c r="D22" s="51">
        <f>IFERROR(VLOOKUP(E22,Levels,2),0)</f>
        <v>0</v>
      </c>
      <c r="E22" s="52">
        <f t="shared" si="3"/>
        <v>0</v>
      </c>
      <c r="F22" s="52" t="e">
        <f t="shared" si="4"/>
        <v>#N/A</v>
      </c>
      <c r="G22" s="51">
        <f>IFERROR(VLOOKUP(H22,Levels,2),0)</f>
        <v>0</v>
      </c>
      <c r="H22" s="52">
        <f t="shared" si="5"/>
        <v>0</v>
      </c>
      <c r="I22" s="52" t="e">
        <f t="shared" si="6"/>
        <v>#N/A</v>
      </c>
    </row>
    <row r="23" spans="1:9" ht="15.75" thickTop="1" thickBot="1" x14ac:dyDescent="0.25">
      <c r="A23" s="49" t="s">
        <v>33</v>
      </c>
      <c r="B23" s="50" t="s">
        <v>25</v>
      </c>
      <c r="C23" s="49" t="str">
        <f t="shared" si="7"/>
        <v>Manual Secure Code Review</v>
      </c>
      <c r="D23" s="51">
        <f t="shared" si="2"/>
        <v>0</v>
      </c>
      <c r="E23" s="52">
        <f t="shared" si="3"/>
        <v>0</v>
      </c>
      <c r="F23" s="52" t="e">
        <f t="shared" si="4"/>
        <v>#N/A</v>
      </c>
      <c r="G23" s="51">
        <f t="shared" ref="G23:G48" si="9">IFERROR(VLOOKUP(H23,Levels,2),0)</f>
        <v>0</v>
      </c>
      <c r="H23" s="52">
        <f t="shared" si="5"/>
        <v>0</v>
      </c>
      <c r="I23" s="52" t="e">
        <f t="shared" si="6"/>
        <v>#N/A</v>
      </c>
    </row>
    <row r="24" spans="1:9" ht="15.75" thickTop="1" thickBot="1" x14ac:dyDescent="0.25">
      <c r="A24" s="49" t="s">
        <v>37</v>
      </c>
      <c r="B24" s="50" t="s">
        <v>25</v>
      </c>
      <c r="C24" s="49" t="str">
        <f t="shared" si="7"/>
        <v>Static Application Security Testing (SAST)</v>
      </c>
      <c r="D24" s="51">
        <f t="shared" si="2"/>
        <v>0</v>
      </c>
      <c r="E24" s="52">
        <f t="shared" si="3"/>
        <v>0</v>
      </c>
      <c r="F24" s="52" t="e">
        <f t="shared" si="4"/>
        <v>#N/A</v>
      </c>
      <c r="G24" s="51">
        <f t="shared" si="9"/>
        <v>0</v>
      </c>
      <c r="H24" s="52">
        <f t="shared" si="5"/>
        <v>0</v>
      </c>
      <c r="I24" s="52" t="e">
        <f t="shared" si="6"/>
        <v>#N/A</v>
      </c>
    </row>
    <row r="25" spans="1:9" ht="30" thickTop="1" thickBot="1" x14ac:dyDescent="0.25">
      <c r="A25" s="49" t="s">
        <v>41</v>
      </c>
      <c r="B25" s="50" t="s">
        <v>25</v>
      </c>
      <c r="C25" s="49" t="str">
        <f t="shared" si="7"/>
        <v>Software Composition Analysis (SCA)</v>
      </c>
      <c r="D25" s="51">
        <f t="shared" si="2"/>
        <v>0</v>
      </c>
      <c r="E25" s="52">
        <f t="shared" si="3"/>
        <v>0</v>
      </c>
      <c r="F25" s="52" t="e">
        <f t="shared" si="4"/>
        <v>#N/A</v>
      </c>
      <c r="G25" s="51">
        <f t="shared" si="9"/>
        <v>0</v>
      </c>
      <c r="H25" s="52">
        <f t="shared" si="5"/>
        <v>0</v>
      </c>
      <c r="I25" s="52" t="e">
        <f t="shared" si="6"/>
        <v>#N/A</v>
      </c>
    </row>
    <row r="26" spans="1:9" ht="30" thickTop="1" thickBot="1" x14ac:dyDescent="0.25">
      <c r="A26" s="49" t="s">
        <v>44</v>
      </c>
      <c r="B26" s="50" t="s">
        <v>25</v>
      </c>
      <c r="C26" s="49" t="str">
        <f t="shared" si="7"/>
        <v>Software License Compliance</v>
      </c>
      <c r="D26" s="51">
        <f t="shared" si="2"/>
        <v>0</v>
      </c>
      <c r="E26" s="52">
        <f t="shared" si="3"/>
        <v>0</v>
      </c>
      <c r="F26" s="52" t="e">
        <f t="shared" si="4"/>
        <v>#N/A</v>
      </c>
      <c r="G26" s="51">
        <f t="shared" si="9"/>
        <v>0</v>
      </c>
      <c r="H26" s="52">
        <f t="shared" si="5"/>
        <v>0</v>
      </c>
      <c r="I26" s="52" t="e">
        <f t="shared" si="6"/>
        <v>#N/A</v>
      </c>
    </row>
    <row r="27" spans="1:9" ht="30" thickTop="1" thickBot="1" x14ac:dyDescent="0.25">
      <c r="A27" s="49" t="s">
        <v>46</v>
      </c>
      <c r="B27" s="50" t="s">
        <v>25</v>
      </c>
      <c r="C27" s="49" t="str">
        <f t="shared" si="7"/>
        <v>Inline IDE Secure Code Analysis</v>
      </c>
      <c r="D27" s="51">
        <f t="shared" si="2"/>
        <v>0</v>
      </c>
      <c r="E27" s="52">
        <f t="shared" si="3"/>
        <v>0</v>
      </c>
      <c r="F27" s="52" t="e">
        <f t="shared" si="4"/>
        <v>#N/A</v>
      </c>
      <c r="G27" s="51">
        <f t="shared" si="9"/>
        <v>0</v>
      </c>
      <c r="H27" s="52">
        <f t="shared" si="5"/>
        <v>0</v>
      </c>
      <c r="I27" s="52" t="e">
        <f t="shared" si="6"/>
        <v>#N/A</v>
      </c>
    </row>
    <row r="28" spans="1:9" ht="15.75" thickTop="1" thickBot="1" x14ac:dyDescent="0.25">
      <c r="A28" s="49" t="s">
        <v>110</v>
      </c>
      <c r="B28" s="50" t="s">
        <v>25</v>
      </c>
      <c r="C28" s="49" t="str">
        <f t="shared" si="7"/>
        <v>Container Security Scanning</v>
      </c>
      <c r="D28" s="51">
        <f t="shared" si="2"/>
        <v>0</v>
      </c>
      <c r="E28" s="52">
        <f t="shared" si="3"/>
        <v>0</v>
      </c>
      <c r="F28" s="52" t="e">
        <f t="shared" si="4"/>
        <v>#N/A</v>
      </c>
      <c r="G28" s="51">
        <f t="shared" si="9"/>
        <v>0</v>
      </c>
      <c r="H28" s="52">
        <f t="shared" si="5"/>
        <v>0</v>
      </c>
      <c r="I28" s="52" t="e">
        <f t="shared" si="6"/>
        <v>#N/A</v>
      </c>
    </row>
    <row r="29" spans="1:9" ht="30" thickTop="1" thickBot="1" x14ac:dyDescent="0.25">
      <c r="A29" s="49" t="s">
        <v>141</v>
      </c>
      <c r="B29" s="50" t="s">
        <v>25</v>
      </c>
      <c r="C29" s="49" t="str">
        <f t="shared" si="7"/>
        <v>Secure Dependency Management</v>
      </c>
      <c r="D29" s="51">
        <f t="shared" si="2"/>
        <v>0</v>
      </c>
      <c r="E29" s="52">
        <f t="shared" si="3"/>
        <v>0</v>
      </c>
      <c r="F29" s="52" t="e">
        <f t="shared" si="4"/>
        <v>#N/A</v>
      </c>
      <c r="G29" s="51">
        <f t="shared" si="9"/>
        <v>0</v>
      </c>
      <c r="H29" s="52">
        <f t="shared" si="5"/>
        <v>0</v>
      </c>
      <c r="I29" s="52" t="e">
        <f t="shared" si="6"/>
        <v>#N/A</v>
      </c>
    </row>
    <row r="30" spans="1:9" ht="44.25" thickTop="1" thickBot="1" x14ac:dyDescent="0.25">
      <c r="A30" s="53" t="s">
        <v>48</v>
      </c>
      <c r="B30" s="54" t="s">
        <v>47</v>
      </c>
      <c r="C30" s="53" t="str">
        <f t="shared" si="7"/>
        <v>Security Test Management</v>
      </c>
      <c r="D30" s="55">
        <f t="shared" si="2"/>
        <v>0</v>
      </c>
      <c r="E30" s="56">
        <f t="shared" si="3"/>
        <v>0</v>
      </c>
      <c r="F30" s="56" t="e">
        <f t="shared" si="4"/>
        <v>#N/A</v>
      </c>
      <c r="G30" s="55">
        <f t="shared" si="9"/>
        <v>0</v>
      </c>
      <c r="H30" s="56">
        <f t="shared" si="5"/>
        <v>0</v>
      </c>
      <c r="I30" s="56" t="e">
        <f t="shared" si="6"/>
        <v>#N/A</v>
      </c>
    </row>
    <row r="31" spans="1:9" ht="15.75" thickTop="1" thickBot="1" x14ac:dyDescent="0.25">
      <c r="A31" s="53" t="s">
        <v>52</v>
      </c>
      <c r="B31" s="54" t="s">
        <v>47</v>
      </c>
      <c r="C31" s="53" t="str">
        <f t="shared" si="7"/>
        <v>Dynamic Application Security Testing (DAST)</v>
      </c>
      <c r="D31" s="55">
        <f t="shared" si="2"/>
        <v>0</v>
      </c>
      <c r="E31" s="56">
        <f t="shared" si="3"/>
        <v>0</v>
      </c>
      <c r="F31" s="56" t="e">
        <f t="shared" si="4"/>
        <v>#N/A</v>
      </c>
      <c r="G31" s="55">
        <f t="shared" si="9"/>
        <v>0</v>
      </c>
      <c r="H31" s="56">
        <f t="shared" si="5"/>
        <v>0</v>
      </c>
      <c r="I31" s="56" t="e">
        <f t="shared" si="6"/>
        <v>#N/A</v>
      </c>
    </row>
    <row r="32" spans="1:9" ht="15.75" thickTop="1" thickBot="1" x14ac:dyDescent="0.25">
      <c r="A32" s="53" t="s">
        <v>55</v>
      </c>
      <c r="B32" s="54" t="s">
        <v>47</v>
      </c>
      <c r="C32" s="53" t="str">
        <f t="shared" si="7"/>
        <v>Interactive Application Security Testing (IAST)</v>
      </c>
      <c r="D32" s="55">
        <f t="shared" si="2"/>
        <v>0</v>
      </c>
      <c r="E32" s="56">
        <f t="shared" si="3"/>
        <v>0</v>
      </c>
      <c r="F32" s="56" t="e">
        <f t="shared" si="4"/>
        <v>#N/A</v>
      </c>
      <c r="G32" s="55">
        <f t="shared" si="9"/>
        <v>0</v>
      </c>
      <c r="H32" s="56">
        <f t="shared" si="5"/>
        <v>0</v>
      </c>
      <c r="I32" s="56" t="e">
        <f t="shared" si="6"/>
        <v>#N/A</v>
      </c>
    </row>
    <row r="33" spans="1:9" ht="44.25" thickTop="1" thickBot="1" x14ac:dyDescent="0.25">
      <c r="A33" s="53" t="s">
        <v>58</v>
      </c>
      <c r="B33" s="54" t="s">
        <v>47</v>
      </c>
      <c r="C33" s="53" t="str">
        <f t="shared" si="7"/>
        <v>Penetration Testing</v>
      </c>
      <c r="D33" s="55">
        <f t="shared" si="2"/>
        <v>0</v>
      </c>
      <c r="E33" s="56">
        <f t="shared" si="3"/>
        <v>0</v>
      </c>
      <c r="F33" s="56" t="e">
        <f t="shared" si="4"/>
        <v>#N/A</v>
      </c>
      <c r="G33" s="55">
        <f t="shared" si="9"/>
        <v>0</v>
      </c>
      <c r="H33" s="56">
        <f t="shared" si="5"/>
        <v>0</v>
      </c>
      <c r="I33" s="56" t="e">
        <f t="shared" si="6"/>
        <v>#N/A</v>
      </c>
    </row>
    <row r="34" spans="1:9" ht="30" thickTop="1" thickBot="1" x14ac:dyDescent="0.25">
      <c r="A34" s="53" t="s">
        <v>60</v>
      </c>
      <c r="B34" s="54" t="s">
        <v>47</v>
      </c>
      <c r="C34" s="53" t="str">
        <f t="shared" si="7"/>
        <v>Security Test Coverage</v>
      </c>
      <c r="D34" s="55">
        <f t="shared" si="2"/>
        <v>0</v>
      </c>
      <c r="E34" s="56">
        <f t="shared" si="3"/>
        <v>0</v>
      </c>
      <c r="F34" s="56" t="e">
        <f t="shared" si="4"/>
        <v>#N/A</v>
      </c>
      <c r="G34" s="55">
        <f t="shared" si="9"/>
        <v>0</v>
      </c>
      <c r="H34" s="56">
        <f t="shared" si="5"/>
        <v>0</v>
      </c>
      <c r="I34" s="56" t="e">
        <f t="shared" si="6"/>
        <v>#N/A</v>
      </c>
    </row>
    <row r="35" spans="1:9" ht="15.75" thickTop="1" thickBot="1" x14ac:dyDescent="0.25">
      <c r="A35" s="57" t="s">
        <v>62</v>
      </c>
      <c r="B35" s="58" t="s">
        <v>61</v>
      </c>
      <c r="C35" s="57" t="str">
        <f t="shared" si="7"/>
        <v>Artifact Signing</v>
      </c>
      <c r="D35" s="59">
        <f t="shared" si="2"/>
        <v>0</v>
      </c>
      <c r="E35" s="60">
        <f t="shared" si="3"/>
        <v>0</v>
      </c>
      <c r="F35" s="60" t="e">
        <f t="shared" si="4"/>
        <v>#N/A</v>
      </c>
      <c r="G35" s="59">
        <f t="shared" si="9"/>
        <v>0</v>
      </c>
      <c r="H35" s="60">
        <f t="shared" si="5"/>
        <v>0</v>
      </c>
      <c r="I35" s="60" t="e">
        <f t="shared" si="6"/>
        <v>#N/A</v>
      </c>
    </row>
    <row r="36" spans="1:9" ht="15.75" thickTop="1" thickBot="1" x14ac:dyDescent="0.25">
      <c r="A36" s="57" t="s">
        <v>64</v>
      </c>
      <c r="B36" s="58" t="s">
        <v>61</v>
      </c>
      <c r="C36" s="57" t="str">
        <f t="shared" si="7"/>
        <v>Secure Artifact Management</v>
      </c>
      <c r="D36" s="59">
        <f t="shared" si="2"/>
        <v>0</v>
      </c>
      <c r="E36" s="60">
        <f t="shared" si="3"/>
        <v>0</v>
      </c>
      <c r="F36" s="60" t="e">
        <f t="shared" si="4"/>
        <v>#N/A</v>
      </c>
      <c r="G36" s="59">
        <f t="shared" si="9"/>
        <v>0</v>
      </c>
      <c r="H36" s="60">
        <f t="shared" si="5"/>
        <v>0</v>
      </c>
      <c r="I36" s="60" t="e">
        <f t="shared" si="6"/>
        <v>#N/A</v>
      </c>
    </row>
    <row r="37" spans="1:9" ht="15.75" thickTop="1" thickBot="1" x14ac:dyDescent="0.25">
      <c r="A37" s="57" t="s">
        <v>68</v>
      </c>
      <c r="B37" s="58" t="s">
        <v>61</v>
      </c>
      <c r="C37" s="57" t="str">
        <f t="shared" si="7"/>
        <v>Secret Management</v>
      </c>
      <c r="D37" s="59">
        <f t="shared" si="2"/>
        <v>0</v>
      </c>
      <c r="E37" s="60">
        <f t="shared" si="3"/>
        <v>0</v>
      </c>
      <c r="F37" s="60" t="e">
        <f t="shared" si="4"/>
        <v>#N/A</v>
      </c>
      <c r="G37" s="59">
        <f t="shared" si="9"/>
        <v>0</v>
      </c>
      <c r="H37" s="60">
        <f t="shared" si="5"/>
        <v>0</v>
      </c>
      <c r="I37" s="60" t="e">
        <f t="shared" si="6"/>
        <v>#N/A</v>
      </c>
    </row>
    <row r="38" spans="1:9" ht="15.75" thickTop="1" thickBot="1" x14ac:dyDescent="0.25">
      <c r="A38" s="57" t="s">
        <v>72</v>
      </c>
      <c r="B38" s="58" t="s">
        <v>61</v>
      </c>
      <c r="C38" s="57" t="str">
        <f t="shared" si="7"/>
        <v>Secure Configuration</v>
      </c>
      <c r="D38" s="59">
        <f t="shared" si="2"/>
        <v>0</v>
      </c>
      <c r="E38" s="60">
        <f t="shared" si="3"/>
        <v>0</v>
      </c>
      <c r="F38" s="60" t="e">
        <f t="shared" si="4"/>
        <v>#N/A</v>
      </c>
      <c r="G38" s="59">
        <f t="shared" si="9"/>
        <v>0</v>
      </c>
      <c r="H38" s="60">
        <f t="shared" si="5"/>
        <v>0</v>
      </c>
      <c r="I38" s="60" t="e">
        <f t="shared" si="6"/>
        <v>#N/A</v>
      </c>
    </row>
    <row r="39" spans="1:9" ht="15.75" thickTop="1" thickBot="1" x14ac:dyDescent="0.25">
      <c r="A39" s="57" t="s">
        <v>76</v>
      </c>
      <c r="B39" s="58" t="s">
        <v>61</v>
      </c>
      <c r="C39" s="57" t="str">
        <f t="shared" si="7"/>
        <v>Security Policy Enforcement</v>
      </c>
      <c r="D39" s="59">
        <f t="shared" si="2"/>
        <v>0</v>
      </c>
      <c r="E39" s="60">
        <f t="shared" si="3"/>
        <v>0</v>
      </c>
      <c r="F39" s="60" t="e">
        <f t="shared" si="4"/>
        <v>#N/A</v>
      </c>
      <c r="G39" s="59">
        <f t="shared" si="9"/>
        <v>0</v>
      </c>
      <c r="H39" s="60">
        <f t="shared" si="5"/>
        <v>0</v>
      </c>
      <c r="I39" s="60" t="e">
        <f t="shared" si="6"/>
        <v>#N/A</v>
      </c>
    </row>
    <row r="40" spans="1:9" ht="30" thickTop="1" thickBot="1" x14ac:dyDescent="0.25">
      <c r="A40" s="57" t="s">
        <v>78</v>
      </c>
      <c r="B40" s="58" t="s">
        <v>61</v>
      </c>
      <c r="C40" s="57" t="str">
        <f t="shared" si="7"/>
        <v>Infrastructure-as-Code (IaC) Secure Deployment</v>
      </c>
      <c r="D40" s="59">
        <f t="shared" si="2"/>
        <v>0</v>
      </c>
      <c r="E40" s="60">
        <f t="shared" si="3"/>
        <v>0</v>
      </c>
      <c r="F40" s="60" t="e">
        <f t="shared" si="4"/>
        <v>#N/A</v>
      </c>
      <c r="G40" s="59">
        <f t="shared" si="9"/>
        <v>0</v>
      </c>
      <c r="H40" s="60">
        <f t="shared" si="5"/>
        <v>0</v>
      </c>
      <c r="I40" s="60" t="e">
        <f t="shared" si="6"/>
        <v>#N/A</v>
      </c>
    </row>
    <row r="41" spans="1:9" ht="15.75" thickTop="1" thickBot="1" x14ac:dyDescent="0.25">
      <c r="A41" s="57" t="s">
        <v>80</v>
      </c>
      <c r="B41" s="58" t="s">
        <v>61</v>
      </c>
      <c r="C41" s="57" t="str">
        <f t="shared" si="7"/>
        <v>Compliance Scanning</v>
      </c>
      <c r="D41" s="59">
        <f t="shared" si="2"/>
        <v>0</v>
      </c>
      <c r="E41" s="60">
        <f t="shared" si="3"/>
        <v>0</v>
      </c>
      <c r="F41" s="60" t="e">
        <f t="shared" si="4"/>
        <v>#N/A</v>
      </c>
      <c r="G41" s="59">
        <f t="shared" si="9"/>
        <v>0</v>
      </c>
      <c r="H41" s="60">
        <f t="shared" si="5"/>
        <v>0</v>
      </c>
      <c r="I41" s="60" t="e">
        <f t="shared" si="6"/>
        <v>#N/A</v>
      </c>
    </row>
    <row r="42" spans="1:9" ht="15.75" thickTop="1" thickBot="1" x14ac:dyDescent="0.25">
      <c r="A42" s="57" t="s">
        <v>133</v>
      </c>
      <c r="B42" s="58" t="s">
        <v>61</v>
      </c>
      <c r="C42" s="57" t="str">
        <f t="shared" si="7"/>
        <v>Secure Release Management</v>
      </c>
      <c r="D42" s="59">
        <f t="shared" si="2"/>
        <v>0</v>
      </c>
      <c r="E42" s="60">
        <f t="shared" si="3"/>
        <v>0</v>
      </c>
      <c r="F42" s="60" t="e">
        <f t="shared" si="4"/>
        <v>#N/A</v>
      </c>
      <c r="G42" s="59">
        <f t="shared" si="9"/>
        <v>0</v>
      </c>
      <c r="H42" s="60">
        <f t="shared" si="5"/>
        <v>0</v>
      </c>
      <c r="I42" s="60" t="e">
        <f t="shared" si="6"/>
        <v>#N/A</v>
      </c>
    </row>
    <row r="43" spans="1:9" ht="15.75" thickTop="1" thickBot="1" x14ac:dyDescent="0.25">
      <c r="A43" s="61" t="s">
        <v>84</v>
      </c>
      <c r="B43" s="62" t="s">
        <v>147</v>
      </c>
      <c r="C43" s="61" t="str">
        <f t="shared" si="7"/>
        <v>Environment Hardening</v>
      </c>
      <c r="D43" s="63">
        <f t="shared" si="2"/>
        <v>0</v>
      </c>
      <c r="E43" s="64">
        <f t="shared" si="3"/>
        <v>0</v>
      </c>
      <c r="F43" s="64" t="e">
        <f t="shared" si="4"/>
        <v>#N/A</v>
      </c>
      <c r="G43" s="63">
        <f t="shared" si="9"/>
        <v>0</v>
      </c>
      <c r="H43" s="64">
        <f t="shared" si="5"/>
        <v>0</v>
      </c>
      <c r="I43" s="64" t="e">
        <f t="shared" si="6"/>
        <v>#N/A</v>
      </c>
    </row>
    <row r="44" spans="1:9" ht="15.75" thickTop="1" thickBot="1" x14ac:dyDescent="0.25">
      <c r="A44" s="61" t="s">
        <v>86</v>
      </c>
      <c r="B44" s="62" t="s">
        <v>147</v>
      </c>
      <c r="C44" s="61" t="str">
        <f t="shared" si="7"/>
        <v>Application Hardening</v>
      </c>
      <c r="D44" s="63">
        <f t="shared" si="2"/>
        <v>0</v>
      </c>
      <c r="E44" s="64">
        <f t="shared" si="3"/>
        <v>0</v>
      </c>
      <c r="F44" s="64" t="e">
        <f t="shared" si="4"/>
        <v>#N/A</v>
      </c>
      <c r="G44" s="63">
        <f t="shared" si="9"/>
        <v>0</v>
      </c>
      <c r="H44" s="64">
        <f t="shared" si="5"/>
        <v>0</v>
      </c>
      <c r="I44" s="64" t="e">
        <f t="shared" si="6"/>
        <v>#N/A</v>
      </c>
    </row>
    <row r="45" spans="1:9" ht="15.75" thickTop="1" thickBot="1" x14ac:dyDescent="0.25">
      <c r="A45" s="61" t="s">
        <v>88</v>
      </c>
      <c r="B45" s="62" t="s">
        <v>147</v>
      </c>
      <c r="C45" s="61" t="str">
        <f t="shared" si="7"/>
        <v>Environment Security Logging</v>
      </c>
      <c r="D45" s="63">
        <f t="shared" si="2"/>
        <v>0</v>
      </c>
      <c r="E45" s="64">
        <f t="shared" si="3"/>
        <v>0</v>
      </c>
      <c r="F45" s="64" t="e">
        <f t="shared" si="4"/>
        <v>#N/A</v>
      </c>
      <c r="G45" s="63">
        <f t="shared" si="9"/>
        <v>0</v>
      </c>
      <c r="H45" s="64">
        <f t="shared" si="5"/>
        <v>0</v>
      </c>
      <c r="I45" s="64" t="e">
        <f t="shared" si="6"/>
        <v>#N/A</v>
      </c>
    </row>
    <row r="46" spans="1:9" ht="15.75" thickTop="1" thickBot="1" x14ac:dyDescent="0.25">
      <c r="A46" s="61" t="s">
        <v>92</v>
      </c>
      <c r="B46" s="62" t="s">
        <v>147</v>
      </c>
      <c r="C46" s="61" t="str">
        <f t="shared" si="7"/>
        <v>Application Security Logging</v>
      </c>
      <c r="D46" s="63">
        <f t="shared" si="2"/>
        <v>0</v>
      </c>
      <c r="E46" s="64">
        <f t="shared" si="3"/>
        <v>0</v>
      </c>
      <c r="F46" s="64" t="e">
        <f t="shared" si="4"/>
        <v>#N/A</v>
      </c>
      <c r="G46" s="63">
        <f t="shared" si="9"/>
        <v>0</v>
      </c>
      <c r="H46" s="64">
        <f t="shared" si="5"/>
        <v>0</v>
      </c>
      <c r="I46" s="64" t="e">
        <f t="shared" si="6"/>
        <v>#N/A</v>
      </c>
    </row>
    <row r="47" spans="1:9" ht="15.75" thickTop="1" thickBot="1" x14ac:dyDescent="0.25">
      <c r="A47" s="61" t="s">
        <v>95</v>
      </c>
      <c r="B47" s="62" t="s">
        <v>147</v>
      </c>
      <c r="C47" s="61" t="str">
        <f t="shared" si="7"/>
        <v>Vulnerability Disclosure</v>
      </c>
      <c r="D47" s="63">
        <f t="shared" si="2"/>
        <v>0</v>
      </c>
      <c r="E47" s="64">
        <f t="shared" si="3"/>
        <v>0</v>
      </c>
      <c r="F47" s="64" t="e">
        <f t="shared" si="4"/>
        <v>#N/A</v>
      </c>
      <c r="G47" s="63">
        <f t="shared" si="9"/>
        <v>0</v>
      </c>
      <c r="H47" s="64">
        <f t="shared" si="5"/>
        <v>0</v>
      </c>
      <c r="I47" s="64" t="e">
        <f t="shared" si="6"/>
        <v>#N/A</v>
      </c>
    </row>
    <row r="48" spans="1:9" ht="15.75" thickTop="1" thickBot="1" x14ac:dyDescent="0.25">
      <c r="A48" s="61" t="s">
        <v>100</v>
      </c>
      <c r="B48" s="62" t="s">
        <v>147</v>
      </c>
      <c r="C48" s="61" t="str">
        <f t="shared" si="7"/>
        <v>Certificate Management</v>
      </c>
      <c r="D48" s="63">
        <f t="shared" si="2"/>
        <v>0</v>
      </c>
      <c r="E48" s="64">
        <f t="shared" si="3"/>
        <v>0</v>
      </c>
      <c r="F48" s="64" t="e">
        <f t="shared" si="4"/>
        <v>#N/A</v>
      </c>
      <c r="G48" s="63">
        <f t="shared" si="9"/>
        <v>0</v>
      </c>
      <c r="H48" s="64">
        <f t="shared" si="5"/>
        <v>0</v>
      </c>
      <c r="I48" s="64" t="e">
        <f t="shared" si="6"/>
        <v>#N/A</v>
      </c>
    </row>
    <row r="49" ht="13.5" thickTop="1" x14ac:dyDescent="0.2"/>
  </sheetData>
  <mergeCells count="4">
    <mergeCell ref="D10:F10"/>
    <mergeCell ref="G10:I10"/>
    <mergeCell ref="D1:F1"/>
    <mergeCell ref="G1:I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2A2A-DA64-4F34-9A11-DA748B9B5B3B}">
  <dimension ref="A1"/>
  <sheetViews>
    <sheetView zoomScale="85" zoomScaleNormal="85" workbookViewId="0">
      <selection activeCell="P59" sqref="P59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Config</vt:lpstr>
      <vt:lpstr>Interview</vt:lpstr>
      <vt:lpstr>Scorecard</vt:lpstr>
      <vt:lpstr>Chart</vt:lpstr>
      <vt:lpstr>INTERVIEW</vt:lpstr>
      <vt:lpstr>LevelDescription</vt:lpstr>
      <vt:lpstr>LevelNames</vt:lpstr>
      <vt:lpstr>Levels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Yudhi Yudhistira</cp:lastModifiedBy>
  <dcterms:modified xsi:type="dcterms:W3CDTF">2022-06-27T03:36:18Z</dcterms:modified>
</cp:coreProperties>
</file>