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0.210\sim-live\1. Grid\1. Data\BatteryModel\AuroraScripts\PulpSolver_MervBranch\Degradation Profiles\"/>
    </mc:Choice>
  </mc:AlternateContent>
  <xr:revisionPtr revIDLastSave="0" documentId="8_{12555105-8ADB-4432-9EB2-CFA002AC8970}" xr6:coauthVersionLast="47" xr6:coauthVersionMax="47" xr10:uidLastSave="{00000000-0000-0000-0000-000000000000}"/>
  <bookViews>
    <workbookView xWindow="28680" yWindow="-2370" windowWidth="29040" windowHeight="17520" xr2:uid="{8D911C45-8229-4DA3-9EE6-93BCF7781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B6" i="1"/>
  <c r="F6" i="1" s="1"/>
  <c r="F5" i="1"/>
  <c r="D5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B7" i="1" l="1"/>
  <c r="B8" i="1" l="1"/>
  <c r="F7" i="1"/>
  <c r="B9" i="1" l="1"/>
  <c r="F8" i="1"/>
  <c r="F9" i="1" l="1"/>
  <c r="B10" i="1"/>
  <c r="F10" i="1" l="1"/>
  <c r="B11" i="1"/>
  <c r="B12" i="1" l="1"/>
  <c r="F11" i="1"/>
  <c r="F12" i="1" l="1"/>
  <c r="B13" i="1"/>
  <c r="F13" i="1" l="1"/>
  <c r="B14" i="1"/>
  <c r="B15" i="1" l="1"/>
  <c r="F14" i="1"/>
  <c r="F15" i="1" l="1"/>
  <c r="B16" i="1"/>
  <c r="F16" i="1" l="1"/>
  <c r="B17" i="1"/>
  <c r="F17" i="1" l="1"/>
  <c r="B18" i="1"/>
  <c r="F18" i="1" l="1"/>
  <c r="B19" i="1"/>
  <c r="B20" i="1" l="1"/>
  <c r="F19" i="1"/>
  <c r="B21" i="1" l="1"/>
  <c r="F20" i="1"/>
  <c r="F21" i="1" l="1"/>
  <c r="B22" i="1"/>
  <c r="F22" i="1" l="1"/>
  <c r="B23" i="1"/>
  <c r="B24" i="1" l="1"/>
  <c r="F24" i="1" s="1"/>
  <c r="F23" i="1"/>
</calcChain>
</file>

<file path=xl/sharedStrings.xml><?xml version="1.0" encoding="utf-8"?>
<sst xmlns="http://schemas.openxmlformats.org/spreadsheetml/2006/main" count="5" uniqueCount="5">
  <si>
    <t>Project Year</t>
  </si>
  <si>
    <t>LTSA Fee</t>
  </si>
  <si>
    <t>Usable Capacity (kWh-AC) Ending AUD</t>
  </si>
  <si>
    <t>$/MWh/Yr</t>
  </si>
  <si>
    <t>Energy Vault - 50MW 2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</si>
</sst>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right"/>
    </xf>
    <xf numFmtId="44" fontId="0" fillId="0" borderId="0" xfId="0" applyNumberFormat="1" applyAlignment="1">
      <alignment horizontal="center" vertical="center"/>
    </xf>
    <xf numFmtId="44" fontId="0" fillId="4" borderId="0" xfId="0" applyNumberFormat="1" applyFill="1"/>
    <xf numFmtId="9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C411-FB9B-4768-B515-7FA06536771B}">
  <dimension ref="A1:K26"/>
  <sheetViews>
    <sheetView tabSelected="1" workbookViewId="0">
      <selection activeCell="H17" sqref="H17"/>
    </sheetView>
  </sheetViews>
  <sheetFormatPr defaultRowHeight="15" x14ac:dyDescent="0.25"/>
  <cols>
    <col min="2" max="2" width="12.5703125" bestFit="1" customWidth="1"/>
    <col min="11" max="11" width="12.7109375" bestFit="1" customWidth="1"/>
  </cols>
  <sheetData>
    <row r="1" spans="1:11" x14ac:dyDescent="0.25">
      <c r="A1" s="13" t="s">
        <v>4</v>
      </c>
      <c r="B1" s="13"/>
      <c r="C1" s="13"/>
      <c r="D1" s="13"/>
      <c r="E1" s="13"/>
      <c r="F1" s="13"/>
    </row>
    <row r="2" spans="1:11" ht="90" x14ac:dyDescent="0.25">
      <c r="A2" s="1" t="s">
        <v>0</v>
      </c>
      <c r="B2" s="2" t="s">
        <v>1</v>
      </c>
      <c r="C2" s="1" t="s">
        <v>2</v>
      </c>
      <c r="D2" s="2"/>
      <c r="E2" s="2"/>
      <c r="F2" s="2" t="s">
        <v>3</v>
      </c>
    </row>
    <row r="3" spans="1:11" x14ac:dyDescent="0.25">
      <c r="A3" s="3"/>
      <c r="D3" s="3"/>
      <c r="E3" s="3"/>
      <c r="F3" s="3"/>
    </row>
    <row r="4" spans="1:11" x14ac:dyDescent="0.25">
      <c r="A4" s="3">
        <v>0</v>
      </c>
      <c r="C4" s="4">
        <v>120187</v>
      </c>
      <c r="D4" s="5">
        <v>0</v>
      </c>
      <c r="E4" s="6">
        <v>1</v>
      </c>
      <c r="F4" s="3"/>
      <c r="I4" s="11"/>
      <c r="K4" s="12"/>
    </row>
    <row r="5" spans="1:11" x14ac:dyDescent="0.25">
      <c r="A5" s="3">
        <v>1</v>
      </c>
      <c r="B5" s="4">
        <v>400000</v>
      </c>
      <c r="C5" s="4">
        <v>114152</v>
      </c>
      <c r="D5" s="5">
        <f>((C5-C4)/C4)</f>
        <v>-5.0213417424513469E-2</v>
      </c>
      <c r="E5" s="6">
        <f>E4+D5</f>
        <v>0.94978658257548654</v>
      </c>
      <c r="F5" s="7">
        <f>1000*B5/C5</f>
        <v>3504.099796762212</v>
      </c>
      <c r="I5" s="11"/>
    </row>
    <row r="6" spans="1:11" x14ac:dyDescent="0.25">
      <c r="A6" s="3">
        <v>2</v>
      </c>
      <c r="B6" s="4">
        <f>B5*1.03</f>
        <v>412000</v>
      </c>
      <c r="C6" s="4">
        <v>110942</v>
      </c>
      <c r="D6" s="5">
        <f t="shared" ref="D6:D24" si="0">((C6-C5)/C5)</f>
        <v>-2.8120400869016751E-2</v>
      </c>
      <c r="E6" s="6">
        <f t="shared" ref="E6:E24" si="1">E5+D6</f>
        <v>0.92166618170646974</v>
      </c>
      <c r="F6" s="7">
        <f t="shared" ref="F6:F24" si="2">1000*B6/C6</f>
        <v>3713.6521786158532</v>
      </c>
      <c r="I6" s="11"/>
    </row>
    <row r="7" spans="1:11" x14ac:dyDescent="0.25">
      <c r="A7" s="3">
        <v>3</v>
      </c>
      <c r="B7" s="4">
        <f t="shared" ref="B7:B24" si="3">B6*1.03</f>
        <v>424360</v>
      </c>
      <c r="C7" s="4">
        <v>107918</v>
      </c>
      <c r="D7" s="5">
        <f t="shared" si="0"/>
        <v>-2.7257485893529953E-2</v>
      </c>
      <c r="E7" s="6">
        <f t="shared" si="1"/>
        <v>0.8944086958129398</v>
      </c>
      <c r="F7" s="7">
        <f t="shared" si="2"/>
        <v>3932.2448525732502</v>
      </c>
      <c r="I7" s="11"/>
    </row>
    <row r="8" spans="1:11" x14ac:dyDescent="0.25">
      <c r="A8" s="3">
        <v>4</v>
      </c>
      <c r="B8" s="4">
        <f t="shared" si="3"/>
        <v>437090.8</v>
      </c>
      <c r="C8" s="4">
        <v>106039</v>
      </c>
      <c r="D8" s="5">
        <f t="shared" si="0"/>
        <v>-1.741136789043533E-2</v>
      </c>
      <c r="E8" s="6">
        <f t="shared" si="1"/>
        <v>0.87699732792250451</v>
      </c>
      <c r="F8" s="7">
        <f t="shared" si="2"/>
        <v>4121.9815350955778</v>
      </c>
      <c r="I8" s="11"/>
    </row>
    <row r="9" spans="1:11" x14ac:dyDescent="0.25">
      <c r="A9" s="3">
        <v>5</v>
      </c>
      <c r="B9" s="4">
        <f t="shared" si="3"/>
        <v>450203.52399999998</v>
      </c>
      <c r="C9" s="4">
        <v>104471</v>
      </c>
      <c r="D9" s="5">
        <f t="shared" si="0"/>
        <v>-1.4787012325653768E-2</v>
      </c>
      <c r="E9" s="6">
        <f t="shared" si="1"/>
        <v>0.8622103155968508</v>
      </c>
      <c r="F9" s="7">
        <f t="shared" si="2"/>
        <v>4309.3635937245745</v>
      </c>
      <c r="I9" s="11"/>
    </row>
    <row r="10" spans="1:11" x14ac:dyDescent="0.25">
      <c r="A10" s="3">
        <v>6</v>
      </c>
      <c r="B10" s="4">
        <f t="shared" si="3"/>
        <v>463709.62971999997</v>
      </c>
      <c r="C10" s="4">
        <v>103414</v>
      </c>
      <c r="D10" s="5">
        <f t="shared" si="0"/>
        <v>-1.0117640302093405E-2</v>
      </c>
      <c r="E10" s="6">
        <f t="shared" si="1"/>
        <v>0.85209267529475741</v>
      </c>
      <c r="F10" s="7">
        <f t="shared" si="2"/>
        <v>4484.01212331019</v>
      </c>
      <c r="I10" s="11"/>
    </row>
    <row r="11" spans="1:11" x14ac:dyDescent="0.25">
      <c r="A11" s="3">
        <v>7</v>
      </c>
      <c r="B11" s="4">
        <f t="shared" si="3"/>
        <v>477620.91861160001</v>
      </c>
      <c r="C11" s="4">
        <v>101846</v>
      </c>
      <c r="D11" s="5">
        <f t="shared" si="0"/>
        <v>-1.5162357127661633E-2</v>
      </c>
      <c r="E11" s="6">
        <f t="shared" si="1"/>
        <v>0.83693031816709573</v>
      </c>
      <c r="F11" s="7">
        <f t="shared" si="2"/>
        <v>4689.6384601417822</v>
      </c>
      <c r="I11" s="11"/>
    </row>
    <row r="12" spans="1:11" x14ac:dyDescent="0.25">
      <c r="A12" s="3">
        <v>8</v>
      </c>
      <c r="B12" s="4">
        <f t="shared" si="3"/>
        <v>491949.54616994801</v>
      </c>
      <c r="C12" s="4">
        <v>99581</v>
      </c>
      <c r="D12" s="5">
        <f t="shared" si="0"/>
        <v>-2.2239459576222923E-2</v>
      </c>
      <c r="E12" s="6">
        <f t="shared" si="1"/>
        <v>0.81469085859087276</v>
      </c>
      <c r="F12" s="7">
        <f t="shared" si="2"/>
        <v>4940.1948782393029</v>
      </c>
      <c r="I12" s="11"/>
    </row>
    <row r="13" spans="1:11" x14ac:dyDescent="0.25">
      <c r="A13" s="3">
        <v>9</v>
      </c>
      <c r="B13" s="4">
        <f t="shared" si="3"/>
        <v>506708.03255504643</v>
      </c>
      <c r="C13" s="4">
        <v>97827</v>
      </c>
      <c r="D13" s="5">
        <f t="shared" si="0"/>
        <v>-1.7613801829666303E-2</v>
      </c>
      <c r="E13" s="6">
        <f t="shared" si="1"/>
        <v>0.79707705676120644</v>
      </c>
      <c r="F13" s="7">
        <f t="shared" si="2"/>
        <v>5179.6337673142016</v>
      </c>
      <c r="I13" s="11"/>
    </row>
    <row r="14" spans="1:11" x14ac:dyDescent="0.25">
      <c r="A14" s="3">
        <v>10</v>
      </c>
      <c r="B14" s="4">
        <f t="shared" si="3"/>
        <v>521909.27353169787</v>
      </c>
      <c r="C14" s="4">
        <v>96060</v>
      </c>
      <c r="D14" s="5">
        <f t="shared" si="0"/>
        <v>-1.8062498083351222E-2</v>
      </c>
      <c r="E14" s="6">
        <f t="shared" si="1"/>
        <v>0.77901455867785518</v>
      </c>
      <c r="F14" s="7">
        <f t="shared" si="2"/>
        <v>5433.1592081167801</v>
      </c>
      <c r="I14" s="11"/>
    </row>
    <row r="15" spans="1:11" x14ac:dyDescent="0.25">
      <c r="A15" s="3">
        <v>11</v>
      </c>
      <c r="B15" s="4">
        <f t="shared" si="3"/>
        <v>537566.55173764878</v>
      </c>
      <c r="C15" s="4">
        <v>94281</v>
      </c>
      <c r="D15" s="5">
        <f t="shared" si="0"/>
        <v>-1.8519675202998125E-2</v>
      </c>
      <c r="E15" s="6">
        <f t="shared" si="1"/>
        <v>0.76049488347485705</v>
      </c>
      <c r="F15" s="7">
        <f t="shared" si="2"/>
        <v>5701.7485149462645</v>
      </c>
      <c r="I15" s="11"/>
    </row>
    <row r="16" spans="1:11" x14ac:dyDescent="0.25">
      <c r="A16" s="3">
        <v>12</v>
      </c>
      <c r="B16" s="4">
        <f t="shared" si="3"/>
        <v>553693.54828977829</v>
      </c>
      <c r="C16" s="4">
        <v>92539</v>
      </c>
      <c r="D16" s="5">
        <f t="shared" si="0"/>
        <v>-1.8476681409828066E-2</v>
      </c>
      <c r="E16" s="6">
        <f t="shared" si="1"/>
        <v>0.742018202065029</v>
      </c>
      <c r="F16" s="7">
        <f t="shared" si="2"/>
        <v>5983.3534865276088</v>
      </c>
      <c r="I16" s="11"/>
    </row>
    <row r="17" spans="1:9" x14ac:dyDescent="0.25">
      <c r="A17" s="3">
        <v>13</v>
      </c>
      <c r="B17" s="4">
        <f t="shared" si="3"/>
        <v>570304.35473847168</v>
      </c>
      <c r="C17" s="4">
        <v>90772</v>
      </c>
      <c r="D17" s="5">
        <f t="shared" si="0"/>
        <v>-1.9094651984568667E-2</v>
      </c>
      <c r="E17" s="6">
        <f t="shared" si="1"/>
        <v>0.72292355008046028</v>
      </c>
      <c r="F17" s="7">
        <f t="shared" si="2"/>
        <v>6282.8223982998243</v>
      </c>
      <c r="I17" s="11"/>
    </row>
    <row r="18" spans="1:9" x14ac:dyDescent="0.25">
      <c r="A18" s="3">
        <v>14</v>
      </c>
      <c r="B18" s="4">
        <f t="shared" si="3"/>
        <v>587413.48538062582</v>
      </c>
      <c r="C18" s="4">
        <v>89017</v>
      </c>
      <c r="D18" s="5">
        <f t="shared" si="0"/>
        <v>-1.9334155907107919E-2</v>
      </c>
      <c r="E18" s="6">
        <f t="shared" si="1"/>
        <v>0.70358939417335231</v>
      </c>
      <c r="F18" s="7">
        <f t="shared" si="2"/>
        <v>6598.8910587935543</v>
      </c>
      <c r="I18" s="11"/>
    </row>
    <row r="19" spans="1:9" x14ac:dyDescent="0.25">
      <c r="A19" s="3">
        <v>15</v>
      </c>
      <c r="B19" s="4">
        <f t="shared" si="3"/>
        <v>605035.88994204463</v>
      </c>
      <c r="C19" s="4">
        <v>87263</v>
      </c>
      <c r="D19" s="5">
        <f t="shared" si="0"/>
        <v>-1.9704101463765347E-2</v>
      </c>
      <c r="E19" s="6">
        <f t="shared" si="1"/>
        <v>0.68388529270958698</v>
      </c>
      <c r="F19" s="7">
        <f t="shared" si="2"/>
        <v>6933.4756992315715</v>
      </c>
      <c r="I19" s="11"/>
    </row>
    <row r="20" spans="1:9" x14ac:dyDescent="0.25">
      <c r="A20" s="3">
        <v>16</v>
      </c>
      <c r="B20" s="4">
        <f t="shared" si="3"/>
        <v>623186.96664030594</v>
      </c>
      <c r="C20" s="4">
        <v>85496</v>
      </c>
      <c r="D20" s="5">
        <f t="shared" si="0"/>
        <v>-2.0249131934496865E-2</v>
      </c>
      <c r="E20" s="6">
        <f t="shared" si="1"/>
        <v>0.66363616077509013</v>
      </c>
      <c r="F20" s="7">
        <f t="shared" si="2"/>
        <v>7289.0774614052825</v>
      </c>
      <c r="I20" s="11"/>
    </row>
    <row r="21" spans="1:9" x14ac:dyDescent="0.25">
      <c r="A21" s="3">
        <v>17</v>
      </c>
      <c r="B21" s="4">
        <f t="shared" si="3"/>
        <v>641882.57563951518</v>
      </c>
      <c r="C21" s="4">
        <v>83754</v>
      </c>
      <c r="D21" s="5">
        <f t="shared" si="0"/>
        <v>-2.0375222232619068E-2</v>
      </c>
      <c r="E21" s="6">
        <f t="shared" si="1"/>
        <v>0.64326093854247102</v>
      </c>
      <c r="F21" s="7">
        <f t="shared" si="2"/>
        <v>7663.9035226916349</v>
      </c>
      <c r="I21" s="11"/>
    </row>
    <row r="22" spans="1:9" x14ac:dyDescent="0.25">
      <c r="A22" s="3">
        <v>18</v>
      </c>
      <c r="B22" s="4">
        <f t="shared" si="3"/>
        <v>661139.05290870066</v>
      </c>
      <c r="C22" s="4">
        <v>82012</v>
      </c>
      <c r="D22" s="5">
        <f t="shared" si="0"/>
        <v>-2.0799006614609452E-2</v>
      </c>
      <c r="E22" s="6">
        <f t="shared" si="1"/>
        <v>0.62246193192786159</v>
      </c>
      <c r="F22" s="7">
        <f t="shared" si="2"/>
        <v>8061.4916464505277</v>
      </c>
      <c r="I22" s="11"/>
    </row>
    <row r="23" spans="1:9" x14ac:dyDescent="0.25">
      <c r="A23" s="3">
        <v>19</v>
      </c>
      <c r="B23" s="4">
        <f t="shared" si="3"/>
        <v>680973.22449596168</v>
      </c>
      <c r="C23" s="4">
        <v>81452</v>
      </c>
      <c r="D23" s="5">
        <f t="shared" si="0"/>
        <v>-6.8282690337999321E-3</v>
      </c>
      <c r="E23" s="6">
        <f t="shared" si="1"/>
        <v>0.61563366289406163</v>
      </c>
      <c r="F23" s="7">
        <f t="shared" si="2"/>
        <v>8360.4236175411497</v>
      </c>
      <c r="I23" s="11"/>
    </row>
    <row r="24" spans="1:9" x14ac:dyDescent="0.25">
      <c r="A24" s="3">
        <v>20</v>
      </c>
      <c r="B24" s="4">
        <f t="shared" si="3"/>
        <v>701402.4212308405</v>
      </c>
      <c r="C24" s="4">
        <v>78503</v>
      </c>
      <c r="D24" s="5">
        <f t="shared" si="0"/>
        <v>-3.6205372489318863E-2</v>
      </c>
      <c r="E24" s="6">
        <f t="shared" si="1"/>
        <v>0.57942829040474275</v>
      </c>
      <c r="F24" s="7">
        <f t="shared" si="2"/>
        <v>8934.7212365239593</v>
      </c>
      <c r="I24" s="11"/>
    </row>
    <row r="25" spans="1:9" x14ac:dyDescent="0.25">
      <c r="A25" s="3"/>
      <c r="B25" s="8"/>
      <c r="D25" s="3"/>
      <c r="E25" s="3"/>
      <c r="F25" s="9"/>
    </row>
    <row r="26" spans="1:9" x14ac:dyDescent="0.25">
      <c r="E26" s="10"/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F33D24-E84C-47E2-B782-3D07D0DBDFF3}"/>
</file>

<file path=customXml/itemProps2.xml><?xml version="1.0" encoding="utf-8"?>
<ds:datastoreItem xmlns:ds="http://schemas.openxmlformats.org/officeDocument/2006/customXml" ds:itemID="{1E04C170-A429-4211-BC40-8BFE93F0B8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Lamin</dc:creator>
  <cp:lastModifiedBy>Angus Lamin</cp:lastModifiedBy>
  <dcterms:created xsi:type="dcterms:W3CDTF">2023-05-31T07:42:03Z</dcterms:created>
  <dcterms:modified xsi:type="dcterms:W3CDTF">2023-06-09T04:09:22Z</dcterms:modified>
</cp:coreProperties>
</file>