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AppData\Local\FactoryGame\Saved\SaveGames\45a12aef330a476d83f09d4e6dfdd6b1\"/>
    </mc:Choice>
  </mc:AlternateContent>
  <xr:revisionPtr revIDLastSave="0" documentId="13_ncr:1_{89469B9C-0996-41E0-8507-3848FD83D686}" xr6:coauthVersionLast="47" xr6:coauthVersionMax="47" xr10:uidLastSave="{00000000-0000-0000-0000-000000000000}"/>
  <bookViews>
    <workbookView xWindow="28800" yWindow="3360" windowWidth="16200" windowHeight="18810" xr2:uid="{7BA9FDB7-C96A-4562-A7F4-B75870D613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1" l="1"/>
  <c r="D27" i="1"/>
  <c r="F28" i="1" s="1"/>
  <c r="F29" i="1" s="1"/>
  <c r="F30" i="1" s="1"/>
  <c r="F31" i="1" s="1"/>
  <c r="B29" i="1"/>
  <c r="B30" i="1" s="1"/>
  <c r="B31" i="1" s="1"/>
  <c r="D16" i="1"/>
  <c r="D17" i="1" s="1"/>
  <c r="D18" i="1" s="1"/>
  <c r="B17" i="1"/>
  <c r="B18" i="1" s="1"/>
  <c r="B3" i="1"/>
  <c r="B5" i="1" s="1"/>
  <c r="D28" i="1" l="1"/>
  <c r="D30" i="1" s="1"/>
  <c r="D31" i="1" s="1"/>
  <c r="B20" i="1"/>
  <c r="B21" i="1" s="1"/>
  <c r="D3" i="1"/>
  <c r="B34" i="1" l="1"/>
  <c r="B35" i="1" s="1"/>
  <c r="D4" i="1"/>
  <c r="D5" i="1" s="1"/>
  <c r="B9" i="1" s="1"/>
  <c r="B10" i="1" s="1"/>
</calcChain>
</file>

<file path=xl/sharedStrings.xml><?xml version="1.0" encoding="utf-8"?>
<sst xmlns="http://schemas.openxmlformats.org/spreadsheetml/2006/main" count="46" uniqueCount="14">
  <si>
    <t>R. Plates</t>
  </si>
  <si>
    <t>Screws</t>
  </si>
  <si>
    <t>Buildings</t>
  </si>
  <si>
    <t>Amount</t>
  </si>
  <si>
    <t>Plates</t>
  </si>
  <si>
    <t>Rods</t>
  </si>
  <si>
    <t>Ingots</t>
  </si>
  <si>
    <t>Ingots Total</t>
  </si>
  <si>
    <t>Ore Needed</t>
  </si>
  <si>
    <t>Colors</t>
  </si>
  <si>
    <t>Rotor</t>
  </si>
  <si>
    <t>M. Frames</t>
  </si>
  <si>
    <t>Water</t>
  </si>
  <si>
    <t>Water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</si>
</sst>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E2A5-6C29-4378-9A48-BB66D1E6F725}">
  <dimension ref="A1:H35"/>
  <sheetViews>
    <sheetView tabSelected="1" workbookViewId="0">
      <selection activeCell="F28" sqref="F28"/>
    </sheetView>
  </sheetViews>
  <sheetFormatPr baseColWidth="10" defaultRowHeight="15" x14ac:dyDescent="0.25"/>
  <sheetData>
    <row r="1" spans="1:8" x14ac:dyDescent="0.25">
      <c r="A1" s="3" t="s">
        <v>2</v>
      </c>
      <c r="B1" s="1" t="s">
        <v>3</v>
      </c>
      <c r="C1" s="3" t="s">
        <v>2</v>
      </c>
      <c r="D1" s="1" t="s">
        <v>3</v>
      </c>
      <c r="H1" s="5" t="s">
        <v>9</v>
      </c>
    </row>
    <row r="2" spans="1:8" x14ac:dyDescent="0.25">
      <c r="A2" s="4" t="s">
        <v>0</v>
      </c>
      <c r="B2" s="2">
        <v>1</v>
      </c>
      <c r="C2" s="4"/>
      <c r="D2" s="2"/>
      <c r="H2" s="6">
        <v>192</v>
      </c>
    </row>
    <row r="3" spans="1:8" x14ac:dyDescent="0.25">
      <c r="A3" s="4" t="s">
        <v>4</v>
      </c>
      <c r="B3" s="2">
        <f>PRODUCT(B2, 1.5)</f>
        <v>1.5</v>
      </c>
      <c r="C3" s="4" t="s">
        <v>1</v>
      </c>
      <c r="D3" s="2">
        <f>PRODUCT(B2, 1.5)</f>
        <v>1.5</v>
      </c>
      <c r="H3" s="6">
        <v>1</v>
      </c>
    </row>
    <row r="4" spans="1:8" x14ac:dyDescent="0.25">
      <c r="A4" s="4"/>
      <c r="B4" s="2"/>
      <c r="C4" s="4" t="s">
        <v>5</v>
      </c>
      <c r="D4" s="2">
        <f>PRODUCT(D3, 2/3)</f>
        <v>1</v>
      </c>
      <c r="H4" s="6">
        <v>0.13</v>
      </c>
    </row>
    <row r="5" spans="1:8" x14ac:dyDescent="0.25">
      <c r="A5" s="4" t="s">
        <v>6</v>
      </c>
      <c r="B5" s="2">
        <f>(B3)</f>
        <v>1.5</v>
      </c>
      <c r="C5" s="4" t="s">
        <v>6</v>
      </c>
      <c r="D5" s="2">
        <f>PRODUCT(D4, 0.5)</f>
        <v>0.5</v>
      </c>
      <c r="H5" s="6"/>
    </row>
    <row r="6" spans="1:8" x14ac:dyDescent="0.25">
      <c r="A6" s="4"/>
      <c r="B6" s="2"/>
      <c r="C6" s="4"/>
      <c r="D6" s="2"/>
      <c r="H6" s="6">
        <v>41</v>
      </c>
    </row>
    <row r="7" spans="1:8" x14ac:dyDescent="0.25">
      <c r="A7" s="4"/>
      <c r="B7" s="2"/>
      <c r="C7" s="4"/>
      <c r="D7" s="2"/>
      <c r="H7" s="6">
        <v>0.72</v>
      </c>
    </row>
    <row r="8" spans="1:8" x14ac:dyDescent="0.25">
      <c r="A8" s="4"/>
      <c r="B8" s="2"/>
      <c r="C8" s="4"/>
      <c r="D8" s="2"/>
      <c r="H8" s="6">
        <v>0.5</v>
      </c>
    </row>
    <row r="9" spans="1:8" x14ac:dyDescent="0.25">
      <c r="A9" s="4" t="s">
        <v>7</v>
      </c>
      <c r="B9" s="2">
        <f>SUM(B5,D5)</f>
        <v>2</v>
      </c>
      <c r="C9" s="4"/>
      <c r="D9" s="2"/>
    </row>
    <row r="10" spans="1:8" x14ac:dyDescent="0.25">
      <c r="A10" s="4" t="s">
        <v>8</v>
      </c>
      <c r="B10" s="2">
        <f>PRODUCT(B9,30)</f>
        <v>60</v>
      </c>
      <c r="C10" s="4"/>
      <c r="D10" s="2"/>
    </row>
    <row r="14" spans="1:8" x14ac:dyDescent="0.25">
      <c r="A14" s="3" t="s">
        <v>2</v>
      </c>
      <c r="B14" s="1" t="s">
        <v>3</v>
      </c>
      <c r="C14" s="3" t="s">
        <v>2</v>
      </c>
      <c r="D14" s="1" t="s">
        <v>3</v>
      </c>
    </row>
    <row r="15" spans="1:8" x14ac:dyDescent="0.25">
      <c r="A15" s="4" t="s">
        <v>10</v>
      </c>
      <c r="B15" s="2">
        <v>6</v>
      </c>
      <c r="C15" s="4"/>
      <c r="D15" s="2"/>
    </row>
    <row r="16" spans="1:8" x14ac:dyDescent="0.25">
      <c r="A16" s="4"/>
      <c r="B16" s="2"/>
      <c r="C16" s="4" t="s">
        <v>1</v>
      </c>
      <c r="D16" s="2">
        <f>PRODUCT(B15, 100/40)</f>
        <v>15</v>
      </c>
    </row>
    <row r="17" spans="1:6" x14ac:dyDescent="0.25">
      <c r="A17" s="4" t="s">
        <v>5</v>
      </c>
      <c r="B17" s="2">
        <f>PRODUCT(B15,20/15)</f>
        <v>8</v>
      </c>
      <c r="C17" s="4" t="s">
        <v>5</v>
      </c>
      <c r="D17" s="2">
        <f>PRODUCT(D16,10/15)</f>
        <v>10</v>
      </c>
    </row>
    <row r="18" spans="1:6" x14ac:dyDescent="0.25">
      <c r="A18" s="4" t="s">
        <v>6</v>
      </c>
      <c r="B18" s="2">
        <f>PRODUCT(B17,0.5)</f>
        <v>4</v>
      </c>
      <c r="C18" s="4" t="s">
        <v>6</v>
      </c>
      <c r="D18" s="2">
        <f>PRODUCT(D17,0.5)</f>
        <v>5</v>
      </c>
    </row>
    <row r="19" spans="1:6" x14ac:dyDescent="0.25">
      <c r="A19" s="4"/>
      <c r="B19" s="2"/>
      <c r="C19" s="4"/>
      <c r="D19" s="2"/>
    </row>
    <row r="20" spans="1:6" x14ac:dyDescent="0.25">
      <c r="A20" s="4" t="s">
        <v>7</v>
      </c>
      <c r="B20" s="2">
        <f>SUM(B18,D18)</f>
        <v>9</v>
      </c>
      <c r="C20" s="4"/>
      <c r="D20" s="2"/>
    </row>
    <row r="21" spans="1:6" x14ac:dyDescent="0.25">
      <c r="A21" s="4" t="s">
        <v>8</v>
      </c>
      <c r="B21" s="2">
        <f>PRODUCT(B20,30)</f>
        <v>270</v>
      </c>
      <c r="C21" s="4"/>
      <c r="D21" s="2"/>
    </row>
    <row r="25" spans="1:6" x14ac:dyDescent="0.25">
      <c r="A25" s="3" t="s">
        <v>2</v>
      </c>
      <c r="B25" s="1" t="s">
        <v>3</v>
      </c>
      <c r="C25" s="3" t="s">
        <v>2</v>
      </c>
      <c r="D25" s="1" t="s">
        <v>3</v>
      </c>
      <c r="E25" s="3" t="s">
        <v>2</v>
      </c>
      <c r="F25" s="1" t="s">
        <v>3</v>
      </c>
    </row>
    <row r="26" spans="1:6" x14ac:dyDescent="0.25">
      <c r="A26" s="4" t="s">
        <v>11</v>
      </c>
      <c r="B26" s="2">
        <v>12</v>
      </c>
      <c r="C26" s="4"/>
      <c r="D26" s="2"/>
      <c r="E26" s="4"/>
      <c r="F26" s="2"/>
    </row>
    <row r="27" spans="1:6" x14ac:dyDescent="0.25">
      <c r="A27" s="4"/>
      <c r="B27" s="2"/>
      <c r="C27" s="4" t="s">
        <v>0</v>
      </c>
      <c r="D27" s="2">
        <f>PRODUCT(B26, 3/5)</f>
        <v>7.1999999999999993</v>
      </c>
      <c r="E27" s="4"/>
      <c r="F27" s="2"/>
    </row>
    <row r="28" spans="1:6" x14ac:dyDescent="0.25">
      <c r="A28" s="4"/>
      <c r="B28" s="2"/>
      <c r="C28" s="4" t="s">
        <v>4</v>
      </c>
      <c r="D28" s="2">
        <f>PRODUCT(D27, 1.5)</f>
        <v>10.799999999999999</v>
      </c>
      <c r="E28" s="4" t="s">
        <v>1</v>
      </c>
      <c r="F28" s="2">
        <f>PRODUCT(D27, 1.5)</f>
        <v>10.799999999999999</v>
      </c>
    </row>
    <row r="29" spans="1:6" x14ac:dyDescent="0.25">
      <c r="A29" s="4" t="s">
        <v>5</v>
      </c>
      <c r="B29" s="2">
        <f>PRODUCT(B26, 12/15)</f>
        <v>9.6000000000000014</v>
      </c>
      <c r="C29" s="4"/>
      <c r="D29" s="2"/>
      <c r="E29" s="4" t="s">
        <v>5</v>
      </c>
      <c r="F29" s="2">
        <f>PRODUCT(F28, 2/3)</f>
        <v>7.1999999999999993</v>
      </c>
    </row>
    <row r="30" spans="1:6" x14ac:dyDescent="0.25">
      <c r="A30" s="4" t="s">
        <v>6</v>
      </c>
      <c r="B30" s="2">
        <f>PRODUCT(B29,15/65)</f>
        <v>2.215384615384616</v>
      </c>
      <c r="C30" s="4" t="s">
        <v>6</v>
      </c>
      <c r="D30" s="2">
        <f>PRODUCT(D28, 30/65)</f>
        <v>4.9846153846153847</v>
      </c>
      <c r="E30" s="4" t="s">
        <v>6</v>
      </c>
      <c r="F30" s="2">
        <f>PRODUCT(F29, 15/65)</f>
        <v>1.6615384615384614</v>
      </c>
    </row>
    <row r="31" spans="1:6" x14ac:dyDescent="0.25">
      <c r="A31" s="4" t="s">
        <v>12</v>
      </c>
      <c r="B31" s="2">
        <f>PRODUCT(B30,20/120)</f>
        <v>0.36923076923076931</v>
      </c>
      <c r="C31" s="4" t="s">
        <v>12</v>
      </c>
      <c r="D31" s="2">
        <f>PRODUCT(D30,20/120)</f>
        <v>0.8307692307692307</v>
      </c>
      <c r="E31" s="4" t="s">
        <v>12</v>
      </c>
      <c r="F31" s="2">
        <f>PRODUCT(F30,20/120)</f>
        <v>0.27692307692307688</v>
      </c>
    </row>
    <row r="32" spans="1:6" x14ac:dyDescent="0.25">
      <c r="A32" s="4"/>
      <c r="B32" s="2"/>
      <c r="C32" s="4"/>
      <c r="D32" s="2"/>
      <c r="E32" s="4"/>
      <c r="F32" s="2"/>
    </row>
    <row r="33" spans="1:6" x14ac:dyDescent="0.25">
      <c r="A33" s="4"/>
      <c r="B33" s="2"/>
      <c r="C33" s="4"/>
      <c r="D33" s="2"/>
      <c r="E33" s="4"/>
      <c r="F33" s="2"/>
    </row>
    <row r="34" spans="1:6" x14ac:dyDescent="0.25">
      <c r="A34" s="4" t="s">
        <v>7</v>
      </c>
      <c r="B34" s="2">
        <f>SUM(D30,F30,B30)</f>
        <v>8.861538461538462</v>
      </c>
      <c r="C34" s="4"/>
      <c r="D34" s="2" t="s">
        <v>13</v>
      </c>
      <c r="E34" s="4">
        <f>SUM(B31,D31,F31)</f>
        <v>1.4769230769230768</v>
      </c>
      <c r="F34" s="2"/>
    </row>
    <row r="35" spans="1:6" x14ac:dyDescent="0.25">
      <c r="A35" s="4" t="s">
        <v>8</v>
      </c>
      <c r="B35" s="2">
        <f>PRODUCT(B34,30)</f>
        <v>265.84615384615387</v>
      </c>
      <c r="C35" s="4"/>
      <c r="D35" s="2"/>
      <c r="E35" s="4"/>
      <c r="F35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Riehl</dc:creator>
  <cp:lastModifiedBy>Simon Riehl</cp:lastModifiedBy>
  <dcterms:created xsi:type="dcterms:W3CDTF">2022-02-12T19:41:13Z</dcterms:created>
  <dcterms:modified xsi:type="dcterms:W3CDTF">2022-02-19T16:06:28Z</dcterms:modified>
</cp:coreProperties>
</file>