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90" windowWidth="20115" windowHeight="77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20" i="1" l="1"/>
  <c r="I19" i="1"/>
  <c r="I18" i="1"/>
  <c r="I17" i="1"/>
  <c r="I16" i="1"/>
  <c r="I15" i="1"/>
  <c r="I14" i="1"/>
  <c r="I9" i="1"/>
  <c r="J11" i="1"/>
  <c r="J6" i="1"/>
  <c r="J5" i="1"/>
  <c r="J4" i="1"/>
  <c r="N4" i="1" s="1"/>
  <c r="N5" i="1" s="1"/>
  <c r="N6" i="1" s="1"/>
  <c r="J78" i="1"/>
  <c r="J77" i="1"/>
  <c r="I73" i="1"/>
  <c r="J10" i="1" l="1"/>
  <c r="K46" i="1"/>
</calcChain>
</file>

<file path=xl/sharedStrings.xml><?xml version="1.0" encoding="utf-8"?>
<sst xmlns="http://schemas.openxmlformats.org/spreadsheetml/2006/main" count="175" uniqueCount="101">
  <si>
    <t>Sprint Backlog</t>
  </si>
  <si>
    <t>Id</t>
  </si>
  <si>
    <t>Responsible Person</t>
  </si>
  <si>
    <t>Time Estimate</t>
  </si>
  <si>
    <t>Time Took</t>
  </si>
  <si>
    <t>Sprint 1</t>
  </si>
  <si>
    <t>Firat</t>
  </si>
  <si>
    <t>Amin</t>
  </si>
  <si>
    <t xml:space="preserve">Amin </t>
  </si>
  <si>
    <t>Ahmad</t>
  </si>
  <si>
    <t>Navigation drawer as a sidebar showing main menu for Android</t>
  </si>
  <si>
    <t>Deniz</t>
  </si>
  <si>
    <t>InProgress</t>
  </si>
  <si>
    <t>Create database in MySQL</t>
  </si>
  <si>
    <t>Athar</t>
  </si>
  <si>
    <t>Build webservice using RETSful using JAX-RS on netbeans</t>
  </si>
  <si>
    <t>Develop web service using Glassfish application server version 3</t>
  </si>
  <si>
    <t>Develop client webservice request using Retrofit library for Android</t>
  </si>
  <si>
    <t>Add cross-tables and vote tables in MySQL</t>
  </si>
  <si>
    <t>Estimated Time</t>
  </si>
  <si>
    <t>Start</t>
  </si>
  <si>
    <t>Android UI front page using Cardview and Cardslib library in Android Studio</t>
  </si>
  <si>
    <t>Connect UI elements to webservice</t>
  </si>
  <si>
    <t>Progress</t>
  </si>
  <si>
    <t>Create tables for User, Room in MySQL</t>
  </si>
  <si>
    <t>Android UI  room page using Cardview and Cardslib library in Android Studio</t>
  </si>
  <si>
    <t>Ahmad &amp; Athar</t>
  </si>
  <si>
    <t>Create table for Post in MySQL</t>
  </si>
  <si>
    <t>ID</t>
  </si>
  <si>
    <t>SPRINT 1</t>
  </si>
  <si>
    <t>Add webservice for posting</t>
  </si>
  <si>
    <t>Test Database</t>
  </si>
  <si>
    <t>Test UI</t>
  </si>
  <si>
    <t>Test Server</t>
  </si>
  <si>
    <t>Amin &amp; Ugurcan</t>
  </si>
  <si>
    <t>Task</t>
  </si>
  <si>
    <t>Sprint 6</t>
  </si>
  <si>
    <t>Sprint 2</t>
  </si>
  <si>
    <t>Sprint 3</t>
  </si>
  <si>
    <t>Sprint 4</t>
  </si>
  <si>
    <t>Sprint 5</t>
  </si>
  <si>
    <t>Android UI for voting</t>
  </si>
  <si>
    <t>Product Backlog Item</t>
  </si>
  <si>
    <t>Estimated Completion Time</t>
  </si>
  <si>
    <t>Actual Time Spent</t>
  </si>
  <si>
    <t>Webservice for getting room details</t>
  </si>
  <si>
    <t>Webservice for getting posts with most votes</t>
  </si>
  <si>
    <t>SPRINT 2</t>
  </si>
  <si>
    <t>Ugurcan</t>
  </si>
  <si>
    <t>Check username-password and profile status(active-deactive)</t>
  </si>
  <si>
    <t>Testing database consistancy for voting on webservice on NetBeans and MySQL</t>
  </si>
  <si>
    <t>Amin &amp; Deniz</t>
  </si>
  <si>
    <t>Ahmad &amp; Firat</t>
  </si>
  <si>
    <t xml:space="preserve">Webservice for users and rooms using RETSful using JAX-RS on NetBeans </t>
  </si>
  <si>
    <t>Webservice for users to vote on post and comments on RETSful using JAX-RS</t>
  </si>
  <si>
    <t>time</t>
  </si>
  <si>
    <t>Design pop-up box for login in UI</t>
  </si>
  <si>
    <t>Ugurcan &amp; Amin</t>
  </si>
  <si>
    <t>Create tables in MySQL for commenting on posts</t>
  </si>
  <si>
    <t>Test database and webservice for commenting</t>
  </si>
  <si>
    <t>Webservice for getting posts and comments' details</t>
  </si>
  <si>
    <t>Create tables in MySQL for commenting on comments</t>
  </si>
  <si>
    <t xml:space="preserve">Ahmad </t>
  </si>
  <si>
    <t>Test database and webservice for commenting for comments</t>
  </si>
  <si>
    <t>Connect UI elements to webservice using JSON</t>
  </si>
  <si>
    <t>Connection between UI and Webservice using JSON</t>
  </si>
  <si>
    <t>SPRINT 3</t>
  </si>
  <si>
    <t>Pull-to-refresh (SwipeRefreshLayout)</t>
  </si>
  <si>
    <t>Webservice for getting posts with most votes or timestamp in frontpage</t>
  </si>
  <si>
    <t>Using ExpandableLayout in PostContent Page</t>
  </si>
  <si>
    <t>All</t>
  </si>
  <si>
    <t>Webservice for getting posts with earliest timestamp in frontpage</t>
  </si>
  <si>
    <t>2.9.1</t>
  </si>
  <si>
    <t>2.9.2</t>
  </si>
  <si>
    <t>Deniz &amp; Firat &amp; Ugurcan</t>
  </si>
  <si>
    <t>Ahamd &amp; Athar</t>
  </si>
  <si>
    <t>UI Development for Frontpage for showing latest post</t>
  </si>
  <si>
    <t>7.10.</t>
  </si>
  <si>
    <t>Webservice for getting room list</t>
  </si>
  <si>
    <t>Android development for retriving room list</t>
  </si>
  <si>
    <t>Webservice for getting room details (Posts, Comments of post and votes)</t>
  </si>
  <si>
    <t>Android development for retriving room details (Posts, Comments of post and votes)</t>
  </si>
  <si>
    <t>Amin &amp; Ahamd &amp; Athar</t>
  </si>
  <si>
    <t>Webservice for getting creating room</t>
  </si>
  <si>
    <t>Android development creating room</t>
  </si>
  <si>
    <t>Amin &amp; Deniz &amp; Firat&amp;Ugurcan</t>
  </si>
  <si>
    <t>Webservice for users to follow other users</t>
  </si>
  <si>
    <t>Android development for following users</t>
  </si>
  <si>
    <t>Database support for users for following users</t>
  </si>
  <si>
    <t>Amin &amp; Ahmad &amp; Athar</t>
  </si>
  <si>
    <t>Webservice for users to follow rooms</t>
  </si>
  <si>
    <t>Build webservice using RETSful using JAX-RS on netbeans (Create Post Service)</t>
  </si>
  <si>
    <t>Library replacement for NavigationDrawer in Android Studio</t>
  </si>
  <si>
    <t>WebService development for getting Post and Room contents</t>
  </si>
  <si>
    <t>UI Development for posting</t>
  </si>
  <si>
    <t>Android UI development for users to follow rooms</t>
  </si>
  <si>
    <t>44 (till now)</t>
  </si>
  <si>
    <t>19(till now)</t>
  </si>
  <si>
    <t>1(till now)</t>
  </si>
  <si>
    <t>24 (till now)</t>
  </si>
  <si>
    <t>Amin &amp; Athar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</si>
</sst>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000000"/>
      <name val="Calibri"/>
      <family val="2"/>
      <charset val="162"/>
      <scheme val="minor"/>
    </font>
    <font>
      <sz val="11"/>
      <color rgb="FF00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2" fontId="0" fillId="0" borderId="0" xfId="0" applyNumberFormat="1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7" xfId="0" applyBorder="1"/>
    <xf numFmtId="2" fontId="0" fillId="0" borderId="0" xfId="0" applyNumberFormat="1"/>
    <xf numFmtId="0" fontId="0" fillId="0" borderId="4" xfId="0" applyFont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0" fillId="0" borderId="0" xfId="0" applyBorder="1"/>
    <xf numFmtId="0" fontId="0" fillId="0" borderId="4" xfId="0" applyBorder="1" applyAlignment="1">
      <alignment horizontal="left"/>
    </xf>
    <xf numFmtId="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/>
    <xf numFmtId="0" fontId="0" fillId="4" borderId="4" xfId="0" applyFont="1" applyFill="1" applyBorder="1" applyAlignment="1">
      <alignment horizontal="left"/>
    </xf>
    <xf numFmtId="0" fontId="0" fillId="4" borderId="0" xfId="0" applyFill="1" applyBorder="1"/>
    <xf numFmtId="0" fontId="0" fillId="4" borderId="0" xfId="0" applyFont="1" applyFill="1" applyBorder="1" applyAlignment="1">
      <alignment horizontal="center"/>
    </xf>
    <xf numFmtId="2" fontId="0" fillId="4" borderId="0" xfId="0" applyNumberFormat="1" applyFont="1" applyFill="1" applyBorder="1" applyAlignment="1">
      <alignment horizontal="center"/>
    </xf>
    <xf numFmtId="9" fontId="0" fillId="4" borderId="5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0" fontId="2" fillId="4" borderId="0" xfId="0" applyFont="1" applyFill="1" applyBorder="1"/>
    <xf numFmtId="0" fontId="0" fillId="4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9" fontId="0" fillId="0" borderId="5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0" fillId="3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left"/>
    </xf>
    <xf numFmtId="0" fontId="0" fillId="0" borderId="7" xfId="0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0" fillId="0" borderId="0" xfId="0" applyFill="1"/>
    <xf numFmtId="0" fontId="2" fillId="0" borderId="4" xfId="0" applyFont="1" applyFill="1" applyBorder="1" applyAlignment="1">
      <alignment horizontal="left"/>
    </xf>
    <xf numFmtId="0" fontId="2" fillId="0" borderId="0" xfId="0" applyFont="1" applyFill="1" applyBorder="1"/>
    <xf numFmtId="0" fontId="0" fillId="0" borderId="5" xfId="0" applyFont="1" applyFill="1" applyBorder="1"/>
    <xf numFmtId="0" fontId="2" fillId="3" borderId="1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center"/>
    </xf>
    <xf numFmtId="0" fontId="0" fillId="0" borderId="6" xfId="0" applyFont="1" applyBorder="1" applyAlignment="1">
      <alignment horizontal="left"/>
    </xf>
    <xf numFmtId="0" fontId="0" fillId="0" borderId="7" xfId="0" applyFont="1" applyFill="1" applyBorder="1"/>
    <xf numFmtId="0" fontId="0" fillId="0" borderId="7" xfId="0" applyFont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2" fontId="0" fillId="0" borderId="7" xfId="0" applyNumberFormat="1" applyFont="1" applyFill="1" applyBorder="1" applyAlignment="1">
      <alignment horizontal="center"/>
    </xf>
    <xf numFmtId="9" fontId="0" fillId="0" borderId="8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Burn-Down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Estimated Time</c:v>
                </c:pt>
              </c:strCache>
            </c:strRef>
          </c:tx>
          <c:cat>
            <c:strRef>
              <c:f>Sheet1!$L$3:$L$9</c:f>
              <c:strCache>
                <c:ptCount val="7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Sheet1!$M$3:$M$9</c:f>
              <c:numCache>
                <c:formatCode>General</c:formatCode>
                <c:ptCount val="7"/>
                <c:pt idx="0">
                  <c:v>260</c:v>
                </c:pt>
                <c:pt idx="1">
                  <c:v>220</c:v>
                </c:pt>
                <c:pt idx="2">
                  <c:v>180</c:v>
                </c:pt>
                <c:pt idx="3">
                  <c:v>130</c:v>
                </c:pt>
                <c:pt idx="4">
                  <c:v>90</c:v>
                </c:pt>
                <c:pt idx="5">
                  <c:v>40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Time Took</c:v>
                </c:pt>
              </c:strCache>
            </c:strRef>
          </c:tx>
          <c:cat>
            <c:strRef>
              <c:f>Sheet1!$L$3:$L$9</c:f>
              <c:strCache>
                <c:ptCount val="7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Sheet1!$N$3:$N$9</c:f>
              <c:numCache>
                <c:formatCode>0.00</c:formatCode>
                <c:ptCount val="7"/>
                <c:pt idx="0" formatCode="General">
                  <c:v>260</c:v>
                </c:pt>
                <c:pt idx="1">
                  <c:v>234</c:v>
                </c:pt>
                <c:pt idx="2">
                  <c:v>188</c:v>
                </c:pt>
                <c:pt idx="3">
                  <c:v>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426368"/>
        <c:axId val="215997184"/>
      </c:lineChart>
      <c:catAx>
        <c:axId val="23442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1"/>
                  <a:t>Iteration Count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5997184"/>
        <c:crosses val="autoZero"/>
        <c:auto val="1"/>
        <c:lblAlgn val="ctr"/>
        <c:lblOffset val="100"/>
        <c:noMultiLvlLbl val="0"/>
      </c:catAx>
      <c:valAx>
        <c:axId val="215997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4426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269081</xdr:colOff>
      <xdr:row>14</xdr:row>
      <xdr:rowOff>95250</xdr:rowOff>
    </xdr:from>
    <xdr:to>
      <xdr:col>21</xdr:col>
      <xdr:colOff>278605</xdr:colOff>
      <xdr:row>42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4"/>
  <sheetViews>
    <sheetView tabSelected="1" zoomScale="80" zoomScaleNormal="80" workbookViewId="0">
      <selection activeCell="H85" sqref="H85"/>
    </sheetView>
  </sheetViews>
  <sheetFormatPr defaultRowHeight="15" x14ac:dyDescent="0.25"/>
  <cols>
    <col min="2" max="2" width="9.140625" style="35" customWidth="1"/>
    <col min="3" max="3" width="83" customWidth="1"/>
    <col min="4" max="4" width="30.140625" style="1" customWidth="1"/>
    <col min="5" max="5" width="13.28515625" style="1" customWidth="1"/>
    <col min="6" max="6" width="11.28515625" style="1" customWidth="1"/>
    <col min="7" max="7" width="11.140625" style="1" customWidth="1"/>
    <col min="9" max="11" width="9.140625" customWidth="1"/>
    <col min="13" max="13" width="15.42578125" customWidth="1"/>
    <col min="14" max="14" width="13" customWidth="1"/>
  </cols>
  <sheetData>
    <row r="2" spans="2:14" ht="24" thickBot="1" x14ac:dyDescent="0.4">
      <c r="B2" s="33" t="s">
        <v>0</v>
      </c>
      <c r="M2" t="s">
        <v>19</v>
      </c>
      <c r="N2" t="s">
        <v>4</v>
      </c>
    </row>
    <row r="3" spans="2:14" x14ac:dyDescent="0.25">
      <c r="B3" s="37" t="s">
        <v>1</v>
      </c>
      <c r="C3" s="38" t="s">
        <v>35</v>
      </c>
      <c r="D3" s="38" t="s">
        <v>2</v>
      </c>
      <c r="E3" s="38" t="s">
        <v>3</v>
      </c>
      <c r="F3" s="38" t="s">
        <v>4</v>
      </c>
      <c r="G3" s="39" t="s">
        <v>23</v>
      </c>
      <c r="J3" s="46" t="s">
        <v>55</v>
      </c>
      <c r="L3" t="s">
        <v>20</v>
      </c>
      <c r="M3">
        <v>260</v>
      </c>
      <c r="N3">
        <v>260</v>
      </c>
    </row>
    <row r="4" spans="2:14" x14ac:dyDescent="0.25">
      <c r="B4" s="40" t="s">
        <v>28</v>
      </c>
      <c r="C4" s="36" t="s">
        <v>29</v>
      </c>
      <c r="D4" s="36"/>
      <c r="E4" s="36"/>
      <c r="F4" s="36"/>
      <c r="G4" s="71"/>
      <c r="I4" s="9"/>
      <c r="J4" s="9">
        <f>SUM(E6,E7,E10,E11,E12,E13,E16:E18,E21,E25)</f>
        <v>26</v>
      </c>
      <c r="L4" t="s">
        <v>5</v>
      </c>
      <c r="M4">
        <v>220</v>
      </c>
      <c r="N4" s="9">
        <f>N3-J4</f>
        <v>234</v>
      </c>
    </row>
    <row r="5" spans="2:14" x14ac:dyDescent="0.25">
      <c r="B5" s="24">
        <v>7</v>
      </c>
      <c r="C5" s="25"/>
      <c r="D5" s="21"/>
      <c r="E5" s="21"/>
      <c r="F5" s="22"/>
      <c r="G5" s="26"/>
      <c r="J5" s="9">
        <f>SUM(E37:E39,E42:E45,E48,E51,E54:E55,E48,E48,E48,E62:E64,E67:E69)</f>
        <v>46</v>
      </c>
      <c r="L5" t="s">
        <v>37</v>
      </c>
      <c r="M5">
        <v>180</v>
      </c>
      <c r="N5" s="9">
        <f>N4-J5</f>
        <v>188</v>
      </c>
    </row>
    <row r="6" spans="2:14" x14ac:dyDescent="0.25">
      <c r="B6" s="10">
        <v>7.1</v>
      </c>
      <c r="C6" s="4" t="s">
        <v>24</v>
      </c>
      <c r="D6" s="3" t="s">
        <v>26</v>
      </c>
      <c r="E6" s="3">
        <v>3</v>
      </c>
      <c r="F6" s="5">
        <v>4</v>
      </c>
      <c r="G6" s="14">
        <v>1</v>
      </c>
      <c r="I6" s="9"/>
      <c r="J6">
        <f>SUM(E72:E74,E78,E81:E82,E85,E88:E90,E93:E97,E102)</f>
        <v>45</v>
      </c>
      <c r="L6" t="s">
        <v>38</v>
      </c>
      <c r="M6">
        <v>130</v>
      </c>
      <c r="N6" s="9">
        <f>N5-J6</f>
        <v>143</v>
      </c>
    </row>
    <row r="7" spans="2:14" x14ac:dyDescent="0.25">
      <c r="B7" s="10">
        <v>7.2</v>
      </c>
      <c r="C7" s="4" t="s">
        <v>13</v>
      </c>
      <c r="D7" s="3" t="s">
        <v>9</v>
      </c>
      <c r="E7" s="3">
        <v>1</v>
      </c>
      <c r="F7" s="5">
        <v>1</v>
      </c>
      <c r="G7" s="14">
        <v>1</v>
      </c>
      <c r="I7" s="9"/>
      <c r="L7" t="s">
        <v>39</v>
      </c>
      <c r="M7">
        <v>90</v>
      </c>
    </row>
    <row r="8" spans="2:14" x14ac:dyDescent="0.25">
      <c r="B8" s="10">
        <v>7.3</v>
      </c>
      <c r="C8" s="4" t="s">
        <v>17</v>
      </c>
      <c r="D8" s="3" t="s">
        <v>11</v>
      </c>
      <c r="E8" s="3">
        <v>4</v>
      </c>
      <c r="F8" s="5">
        <v>6</v>
      </c>
      <c r="G8" s="15" t="s">
        <v>12</v>
      </c>
      <c r="L8" t="s">
        <v>40</v>
      </c>
      <c r="M8">
        <v>40</v>
      </c>
    </row>
    <row r="9" spans="2:14" x14ac:dyDescent="0.25">
      <c r="B9" s="10">
        <v>7.4</v>
      </c>
      <c r="C9" s="4" t="s">
        <v>22</v>
      </c>
      <c r="D9" s="3" t="s">
        <v>34</v>
      </c>
      <c r="E9" s="3">
        <v>3</v>
      </c>
      <c r="F9" s="5">
        <v>4</v>
      </c>
      <c r="G9" s="15" t="s">
        <v>12</v>
      </c>
      <c r="I9">
        <f>SUM(E6:E13)</f>
        <v>25</v>
      </c>
      <c r="L9" t="s">
        <v>36</v>
      </c>
      <c r="M9">
        <v>0</v>
      </c>
    </row>
    <row r="10" spans="2:14" x14ac:dyDescent="0.25">
      <c r="B10" s="10">
        <v>2.2000000000000002</v>
      </c>
      <c r="C10" s="2" t="s">
        <v>15</v>
      </c>
      <c r="D10" s="3" t="s">
        <v>9</v>
      </c>
      <c r="E10" s="3">
        <v>8</v>
      </c>
      <c r="F10" s="5">
        <v>9</v>
      </c>
      <c r="G10" s="14">
        <v>1</v>
      </c>
      <c r="J10" s="9">
        <f>SUM(J4:J9)</f>
        <v>117</v>
      </c>
    </row>
    <row r="11" spans="2:14" x14ac:dyDescent="0.25">
      <c r="B11" s="10">
        <v>7.5</v>
      </c>
      <c r="C11" s="4" t="s">
        <v>16</v>
      </c>
      <c r="D11" s="3" t="s">
        <v>9</v>
      </c>
      <c r="E11" s="6">
        <v>4</v>
      </c>
      <c r="F11" s="7">
        <v>4</v>
      </c>
      <c r="G11" s="14">
        <v>1</v>
      </c>
      <c r="J11">
        <f>260-117</f>
        <v>143</v>
      </c>
    </row>
    <row r="12" spans="2:14" x14ac:dyDescent="0.25">
      <c r="B12" s="10">
        <v>7.6</v>
      </c>
      <c r="C12" s="4" t="s">
        <v>31</v>
      </c>
      <c r="D12" s="3" t="s">
        <v>14</v>
      </c>
      <c r="E12" s="6">
        <v>1</v>
      </c>
      <c r="F12" s="7">
        <v>1</v>
      </c>
      <c r="G12" s="14">
        <v>1</v>
      </c>
    </row>
    <row r="13" spans="2:14" x14ac:dyDescent="0.25">
      <c r="B13" s="10">
        <v>7.7</v>
      </c>
      <c r="C13" s="4" t="s">
        <v>33</v>
      </c>
      <c r="D13" s="3" t="s">
        <v>9</v>
      </c>
      <c r="E13" s="6">
        <v>1</v>
      </c>
      <c r="F13" s="7">
        <v>1</v>
      </c>
      <c r="G13" s="14">
        <v>1</v>
      </c>
    </row>
    <row r="14" spans="2:14" x14ac:dyDescent="0.25">
      <c r="B14" s="10"/>
      <c r="C14" s="4"/>
      <c r="D14" s="3"/>
      <c r="E14" s="6"/>
      <c r="F14" s="7"/>
      <c r="G14" s="14"/>
      <c r="I14" s="9">
        <f>SUM(F6:F7,F10:F13,F37:F39,F93:F97)</f>
        <v>44</v>
      </c>
    </row>
    <row r="15" spans="2:14" x14ac:dyDescent="0.25">
      <c r="B15" s="24">
        <v>2</v>
      </c>
      <c r="C15" s="25"/>
      <c r="D15" s="21"/>
      <c r="E15" s="21"/>
      <c r="F15" s="22"/>
      <c r="G15" s="26"/>
      <c r="I15" s="9">
        <f>SUM(F21,F42:F45)</f>
        <v>10</v>
      </c>
    </row>
    <row r="16" spans="2:14" x14ac:dyDescent="0.25">
      <c r="B16" s="10">
        <v>2.1</v>
      </c>
      <c r="C16" s="2" t="s">
        <v>27</v>
      </c>
      <c r="D16" s="3" t="s">
        <v>9</v>
      </c>
      <c r="E16" s="6">
        <v>1</v>
      </c>
      <c r="F16" s="7">
        <v>1</v>
      </c>
      <c r="G16" s="16">
        <v>1</v>
      </c>
      <c r="I16" s="9">
        <f>SUM(F16:F18,F72:F74)</f>
        <v>21</v>
      </c>
    </row>
    <row r="17" spans="2:9" x14ac:dyDescent="0.25">
      <c r="B17" s="13">
        <v>2.2000000000000002</v>
      </c>
      <c r="C17" s="4" t="s">
        <v>30</v>
      </c>
      <c r="D17" s="6" t="s">
        <v>9</v>
      </c>
      <c r="E17" s="3">
        <v>2</v>
      </c>
      <c r="F17" s="5">
        <v>2</v>
      </c>
      <c r="G17" s="14">
        <v>1</v>
      </c>
      <c r="I17">
        <f>SUM(F25:F26,F81:F82)</f>
        <v>10</v>
      </c>
    </row>
    <row r="18" spans="2:9" x14ac:dyDescent="0.25">
      <c r="B18" s="13">
        <v>2.2999999999999998</v>
      </c>
      <c r="C18" s="4" t="s">
        <v>32</v>
      </c>
      <c r="D18" s="6" t="s">
        <v>7</v>
      </c>
      <c r="E18" s="6">
        <v>1</v>
      </c>
      <c r="F18" s="7">
        <v>1</v>
      </c>
      <c r="G18" s="16">
        <v>1</v>
      </c>
      <c r="I18" s="9">
        <f>SUM(F29,F51,F85)</f>
        <v>7</v>
      </c>
    </row>
    <row r="19" spans="2:9" x14ac:dyDescent="0.25">
      <c r="B19" s="10"/>
      <c r="C19" s="12"/>
      <c r="D19" s="31"/>
      <c r="E19" s="31"/>
      <c r="F19" s="31"/>
      <c r="G19" s="17"/>
      <c r="I19" s="9">
        <f>SUM(F32:F33,F54:F55,F88:F89)</f>
        <v>19</v>
      </c>
    </row>
    <row r="20" spans="2:9" x14ac:dyDescent="0.25">
      <c r="B20" s="19">
        <v>8</v>
      </c>
      <c r="C20" s="20"/>
      <c r="D20" s="21"/>
      <c r="E20" s="21"/>
      <c r="F20" s="22"/>
      <c r="G20" s="23"/>
      <c r="I20">
        <f>SUM(F102:F104)</f>
        <v>1</v>
      </c>
    </row>
    <row r="21" spans="2:9" x14ac:dyDescent="0.25">
      <c r="B21" s="10">
        <v>8.1</v>
      </c>
      <c r="C21" s="4" t="s">
        <v>18</v>
      </c>
      <c r="D21" s="3" t="s">
        <v>6</v>
      </c>
      <c r="E21" s="3">
        <v>2</v>
      </c>
      <c r="F21" s="5">
        <v>2</v>
      </c>
      <c r="G21" s="14">
        <v>1</v>
      </c>
    </row>
    <row r="22" spans="2:9" x14ac:dyDescent="0.25">
      <c r="B22" s="10">
        <v>8.1999999999999993</v>
      </c>
      <c r="C22" s="12" t="s">
        <v>41</v>
      </c>
      <c r="D22" s="6" t="s">
        <v>7</v>
      </c>
      <c r="E22" s="6">
        <v>6</v>
      </c>
      <c r="F22" s="7"/>
      <c r="G22" s="17" t="s">
        <v>12</v>
      </c>
    </row>
    <row r="23" spans="2:9" x14ac:dyDescent="0.25">
      <c r="B23" s="11"/>
      <c r="C23" s="18"/>
      <c r="D23" s="29"/>
      <c r="E23" s="29"/>
      <c r="F23" s="29"/>
      <c r="G23" s="27"/>
    </row>
    <row r="24" spans="2:9" x14ac:dyDescent="0.25">
      <c r="B24" s="19">
        <v>21</v>
      </c>
      <c r="C24" s="20"/>
      <c r="D24" s="32"/>
      <c r="E24" s="32"/>
      <c r="F24" s="32"/>
      <c r="G24" s="28"/>
    </row>
    <row r="25" spans="2:9" x14ac:dyDescent="0.25">
      <c r="B25" s="11">
        <v>21.1</v>
      </c>
      <c r="C25" s="4" t="s">
        <v>21</v>
      </c>
      <c r="D25" s="29" t="s">
        <v>8</v>
      </c>
      <c r="E25" s="29">
        <v>2</v>
      </c>
      <c r="F25" s="29">
        <v>2</v>
      </c>
      <c r="G25" s="30">
        <v>1</v>
      </c>
    </row>
    <row r="26" spans="2:9" x14ac:dyDescent="0.25">
      <c r="B26" s="11">
        <v>21.2</v>
      </c>
      <c r="C26" s="4" t="s">
        <v>46</v>
      </c>
      <c r="D26" s="3" t="s">
        <v>9</v>
      </c>
      <c r="E26" s="3">
        <v>2</v>
      </c>
      <c r="F26" s="3">
        <v>2</v>
      </c>
      <c r="G26" s="14" t="s">
        <v>12</v>
      </c>
    </row>
    <row r="27" spans="2:9" x14ac:dyDescent="0.25">
      <c r="B27" s="11"/>
      <c r="C27" s="4"/>
      <c r="D27" s="3"/>
      <c r="E27" s="3"/>
      <c r="F27" s="3"/>
      <c r="G27" s="14"/>
    </row>
    <row r="28" spans="2:9" x14ac:dyDescent="0.25">
      <c r="B28" s="19">
        <v>20</v>
      </c>
      <c r="C28" s="20"/>
      <c r="D28" s="32"/>
      <c r="E28" s="32"/>
      <c r="F28" s="32"/>
      <c r="G28" s="28"/>
    </row>
    <row r="29" spans="2:9" x14ac:dyDescent="0.25">
      <c r="B29" s="13">
        <v>20.100000000000001</v>
      </c>
      <c r="C29" s="4" t="s">
        <v>10</v>
      </c>
      <c r="D29" s="3" t="s">
        <v>8</v>
      </c>
      <c r="E29" s="3">
        <v>1</v>
      </c>
      <c r="F29" s="5">
        <v>2</v>
      </c>
      <c r="G29" s="14" t="s">
        <v>12</v>
      </c>
    </row>
    <row r="30" spans="2:9" x14ac:dyDescent="0.25">
      <c r="B30" s="13"/>
      <c r="C30" s="12"/>
      <c r="D30" s="31"/>
      <c r="E30" s="31"/>
      <c r="F30" s="31"/>
      <c r="G30" s="17"/>
    </row>
    <row r="31" spans="2:9" x14ac:dyDescent="0.25">
      <c r="B31" s="19">
        <v>13</v>
      </c>
      <c r="C31" s="20"/>
      <c r="D31" s="32"/>
      <c r="E31" s="32"/>
      <c r="F31" s="32"/>
      <c r="G31" s="28"/>
    </row>
    <row r="32" spans="2:9" x14ac:dyDescent="0.25">
      <c r="B32" s="13">
        <v>13.1</v>
      </c>
      <c r="C32" s="12" t="s">
        <v>25</v>
      </c>
      <c r="D32" s="6" t="s">
        <v>7</v>
      </c>
      <c r="E32" s="3">
        <v>2</v>
      </c>
      <c r="F32" s="5">
        <v>2</v>
      </c>
      <c r="G32" s="14" t="s">
        <v>12</v>
      </c>
    </row>
    <row r="33" spans="2:11" x14ac:dyDescent="0.25">
      <c r="B33" s="13">
        <v>13.2</v>
      </c>
      <c r="C33" s="18" t="s">
        <v>45</v>
      </c>
      <c r="D33" s="6" t="s">
        <v>9</v>
      </c>
      <c r="E33" s="3">
        <v>3</v>
      </c>
      <c r="F33" s="5">
        <v>2</v>
      </c>
      <c r="G33" s="14" t="s">
        <v>12</v>
      </c>
    </row>
    <row r="34" spans="2:11" ht="15.75" thickBot="1" x14ac:dyDescent="0.3">
      <c r="B34" s="34"/>
      <c r="C34" s="8"/>
      <c r="D34" s="41"/>
      <c r="E34" s="41"/>
      <c r="F34" s="41"/>
      <c r="G34" s="72"/>
    </row>
    <row r="35" spans="2:11" x14ac:dyDescent="0.25">
      <c r="B35" s="51" t="s">
        <v>28</v>
      </c>
      <c r="C35" s="52" t="s">
        <v>47</v>
      </c>
      <c r="D35" s="52"/>
      <c r="E35" s="52"/>
      <c r="F35" s="52"/>
      <c r="G35" s="73"/>
    </row>
    <row r="36" spans="2:11" x14ac:dyDescent="0.25">
      <c r="B36" s="24">
        <v>7</v>
      </c>
      <c r="C36" s="25"/>
      <c r="D36" s="21"/>
      <c r="E36" s="21"/>
      <c r="F36" s="22"/>
      <c r="G36" s="26"/>
    </row>
    <row r="37" spans="2:11" x14ac:dyDescent="0.25">
      <c r="B37" s="10">
        <v>7.3</v>
      </c>
      <c r="C37" s="4" t="s">
        <v>17</v>
      </c>
      <c r="D37" s="3" t="s">
        <v>11</v>
      </c>
      <c r="E37" s="3">
        <v>4</v>
      </c>
      <c r="F37" s="5">
        <v>6</v>
      </c>
      <c r="G37" s="14">
        <v>1</v>
      </c>
    </row>
    <row r="38" spans="2:11" x14ac:dyDescent="0.25">
      <c r="B38" s="10">
        <v>7.4</v>
      </c>
      <c r="C38" s="4" t="s">
        <v>64</v>
      </c>
      <c r="D38" s="3" t="s">
        <v>34</v>
      </c>
      <c r="E38" s="3">
        <v>3</v>
      </c>
      <c r="F38" s="5">
        <v>4</v>
      </c>
      <c r="G38" s="14">
        <v>1</v>
      </c>
    </row>
    <row r="39" spans="2:11" x14ac:dyDescent="0.25">
      <c r="B39" s="10">
        <v>7.8</v>
      </c>
      <c r="C39" s="12" t="s">
        <v>53</v>
      </c>
      <c r="D39" s="3" t="s">
        <v>52</v>
      </c>
      <c r="E39" s="6">
        <v>2</v>
      </c>
      <c r="F39" s="7">
        <v>2</v>
      </c>
      <c r="G39" s="14">
        <v>1</v>
      </c>
    </row>
    <row r="40" spans="2:11" x14ac:dyDescent="0.25">
      <c r="B40" s="13"/>
      <c r="C40" s="12"/>
      <c r="D40" s="31"/>
      <c r="E40" s="31"/>
      <c r="F40" s="31"/>
      <c r="G40" s="17"/>
    </row>
    <row r="41" spans="2:11" x14ac:dyDescent="0.25">
      <c r="B41" s="19">
        <v>8</v>
      </c>
      <c r="C41" s="20"/>
      <c r="D41" s="21"/>
      <c r="E41" s="21"/>
      <c r="F41" s="22"/>
      <c r="G41" s="23"/>
    </row>
    <row r="42" spans="2:11" x14ac:dyDescent="0.25">
      <c r="B42" s="10">
        <v>8.1999999999999993</v>
      </c>
      <c r="C42" s="12" t="s">
        <v>41</v>
      </c>
      <c r="D42" s="6" t="s">
        <v>11</v>
      </c>
      <c r="E42" s="6">
        <v>2</v>
      </c>
      <c r="F42" s="7">
        <v>1</v>
      </c>
      <c r="G42" s="16">
        <v>1</v>
      </c>
    </row>
    <row r="43" spans="2:11" x14ac:dyDescent="0.25">
      <c r="B43" s="10">
        <v>8.3000000000000007</v>
      </c>
      <c r="C43" s="12" t="s">
        <v>54</v>
      </c>
      <c r="D43" s="6" t="s">
        <v>52</v>
      </c>
      <c r="E43" s="6">
        <v>2</v>
      </c>
      <c r="F43" s="7">
        <v>2</v>
      </c>
      <c r="G43" s="16">
        <v>1</v>
      </c>
    </row>
    <row r="44" spans="2:11" x14ac:dyDescent="0.25">
      <c r="B44" s="13">
        <v>8.4</v>
      </c>
      <c r="C44" s="12" t="s">
        <v>50</v>
      </c>
      <c r="D44" s="31" t="s">
        <v>14</v>
      </c>
      <c r="E44" s="31">
        <v>2</v>
      </c>
      <c r="F44" s="31">
        <v>2</v>
      </c>
      <c r="G44" s="16">
        <v>1</v>
      </c>
    </row>
    <row r="45" spans="2:11" x14ac:dyDescent="0.25">
      <c r="B45" s="13">
        <v>8.5</v>
      </c>
      <c r="C45" s="12" t="s">
        <v>65</v>
      </c>
      <c r="D45" s="31" t="s">
        <v>51</v>
      </c>
      <c r="E45" s="31">
        <v>4</v>
      </c>
      <c r="F45" s="31">
        <v>3</v>
      </c>
      <c r="G45" s="16">
        <v>1</v>
      </c>
    </row>
    <row r="46" spans="2:11" x14ac:dyDescent="0.25">
      <c r="B46" s="13"/>
      <c r="C46" s="12"/>
      <c r="D46" s="31"/>
      <c r="E46" s="31"/>
      <c r="F46" s="31"/>
      <c r="G46" s="17"/>
      <c r="K46">
        <f>SUM(E37:E69)</f>
        <v>40</v>
      </c>
    </row>
    <row r="47" spans="2:11" x14ac:dyDescent="0.25">
      <c r="B47" s="24">
        <v>21</v>
      </c>
      <c r="C47" s="25"/>
      <c r="D47" s="21"/>
      <c r="E47" s="21"/>
      <c r="F47" s="22"/>
      <c r="G47" s="26"/>
    </row>
    <row r="48" spans="2:11" x14ac:dyDescent="0.25">
      <c r="B48" s="11">
        <v>21.2</v>
      </c>
      <c r="C48" s="4" t="s">
        <v>46</v>
      </c>
      <c r="D48" s="3" t="s">
        <v>52</v>
      </c>
      <c r="E48" s="3">
        <v>3</v>
      </c>
      <c r="F48" s="3">
        <v>3</v>
      </c>
      <c r="G48" s="14" t="s">
        <v>12</v>
      </c>
    </row>
    <row r="49" spans="2:14" x14ac:dyDescent="0.25">
      <c r="B49" s="13"/>
      <c r="C49" s="12"/>
      <c r="D49" s="31"/>
      <c r="E49" s="31"/>
      <c r="F49" s="31"/>
      <c r="G49" s="17"/>
      <c r="H49" s="47"/>
      <c r="I49" s="47"/>
      <c r="J49" s="47"/>
      <c r="K49" s="47"/>
      <c r="L49" s="47"/>
      <c r="M49" s="47"/>
      <c r="N49" s="47"/>
    </row>
    <row r="50" spans="2:14" x14ac:dyDescent="0.25">
      <c r="B50" s="24">
        <v>20</v>
      </c>
      <c r="C50" s="25"/>
      <c r="D50" s="21"/>
      <c r="E50" s="21"/>
      <c r="F50" s="22"/>
      <c r="G50" s="26"/>
      <c r="H50" s="47"/>
      <c r="I50" s="48"/>
      <c r="J50" s="49"/>
      <c r="K50" s="6"/>
      <c r="L50" s="6"/>
      <c r="M50" s="7"/>
      <c r="N50" s="50"/>
    </row>
    <row r="51" spans="2:14" x14ac:dyDescent="0.25">
      <c r="B51" s="10">
        <v>20.100000000000001</v>
      </c>
      <c r="C51" s="4" t="s">
        <v>10</v>
      </c>
      <c r="D51" s="3" t="s">
        <v>51</v>
      </c>
      <c r="E51" s="3">
        <v>2</v>
      </c>
      <c r="F51" s="5">
        <v>2</v>
      </c>
      <c r="G51" s="14">
        <v>1</v>
      </c>
      <c r="I51" s="10"/>
      <c r="J51" s="2"/>
      <c r="K51" s="3"/>
      <c r="L51" s="3"/>
      <c r="M51" s="5"/>
      <c r="N51" s="14"/>
    </row>
    <row r="52" spans="2:14" x14ac:dyDescent="0.25">
      <c r="B52" s="10"/>
      <c r="C52" s="4"/>
      <c r="D52" s="3"/>
      <c r="E52" s="6"/>
      <c r="F52" s="7"/>
      <c r="G52" s="14"/>
      <c r="I52" s="10"/>
      <c r="J52" s="4"/>
      <c r="K52" s="3"/>
      <c r="L52" s="6"/>
      <c r="M52" s="7"/>
      <c r="N52" s="14"/>
    </row>
    <row r="53" spans="2:14" x14ac:dyDescent="0.25">
      <c r="B53" s="24">
        <v>13</v>
      </c>
      <c r="C53" s="20"/>
      <c r="D53" s="32"/>
      <c r="E53" s="32"/>
      <c r="F53" s="32"/>
      <c r="G53" s="28"/>
    </row>
    <row r="54" spans="2:14" x14ac:dyDescent="0.25">
      <c r="B54" s="13">
        <v>13.1</v>
      </c>
      <c r="C54" s="12" t="s">
        <v>25</v>
      </c>
      <c r="D54" s="6" t="s">
        <v>51</v>
      </c>
      <c r="E54" s="3">
        <v>2</v>
      </c>
      <c r="F54" s="5">
        <v>2</v>
      </c>
      <c r="G54" s="14">
        <v>1</v>
      </c>
    </row>
    <row r="55" spans="2:14" x14ac:dyDescent="0.25">
      <c r="B55" s="13">
        <v>13.2</v>
      </c>
      <c r="C55" s="18" t="s">
        <v>45</v>
      </c>
      <c r="D55" s="6" t="s">
        <v>62</v>
      </c>
      <c r="E55" s="3">
        <v>3</v>
      </c>
      <c r="F55" s="5">
        <v>2</v>
      </c>
      <c r="G55" s="14">
        <v>1</v>
      </c>
    </row>
    <row r="56" spans="2:14" x14ac:dyDescent="0.25">
      <c r="B56" s="13"/>
      <c r="C56" s="12"/>
      <c r="D56" s="31"/>
      <c r="E56" s="31"/>
      <c r="F56" s="31"/>
      <c r="G56" s="17"/>
    </row>
    <row r="57" spans="2:14" x14ac:dyDescent="0.25">
      <c r="B57" s="24">
        <v>11</v>
      </c>
      <c r="C57" s="25"/>
      <c r="D57" s="21"/>
      <c r="E57" s="21"/>
      <c r="F57" s="22"/>
      <c r="G57" s="26"/>
    </row>
    <row r="58" spans="2:14" x14ac:dyDescent="0.25">
      <c r="B58" s="10">
        <v>11.1</v>
      </c>
      <c r="C58" s="2" t="s">
        <v>49</v>
      </c>
      <c r="D58" s="3" t="s">
        <v>48</v>
      </c>
      <c r="E58" s="3">
        <v>1</v>
      </c>
      <c r="F58" s="5">
        <v>1</v>
      </c>
      <c r="G58" s="14" t="s">
        <v>12</v>
      </c>
    </row>
    <row r="59" spans="2:14" x14ac:dyDescent="0.25">
      <c r="B59" s="10">
        <v>11.2</v>
      </c>
      <c r="C59" s="4" t="s">
        <v>56</v>
      </c>
      <c r="D59" s="3" t="s">
        <v>57</v>
      </c>
      <c r="E59" s="6">
        <v>2</v>
      </c>
      <c r="F59" s="7">
        <v>2</v>
      </c>
      <c r="G59" s="14" t="s">
        <v>12</v>
      </c>
    </row>
    <row r="60" spans="2:14" x14ac:dyDescent="0.25">
      <c r="B60" s="13"/>
      <c r="C60" s="12"/>
      <c r="D60" s="31"/>
      <c r="E60" s="31"/>
      <c r="F60" s="31"/>
      <c r="G60" s="17"/>
    </row>
    <row r="61" spans="2:14" x14ac:dyDescent="0.25">
      <c r="B61" s="24">
        <v>4</v>
      </c>
      <c r="C61" s="25"/>
      <c r="D61" s="21"/>
      <c r="E61" s="21"/>
      <c r="F61" s="22"/>
      <c r="G61" s="26"/>
    </row>
    <row r="62" spans="2:14" x14ac:dyDescent="0.25">
      <c r="B62" s="10">
        <v>4.0999999999999996</v>
      </c>
      <c r="C62" s="2" t="s">
        <v>58</v>
      </c>
      <c r="D62" s="3" t="s">
        <v>26</v>
      </c>
      <c r="E62" s="3">
        <v>1</v>
      </c>
      <c r="F62" s="5">
        <v>1</v>
      </c>
      <c r="G62" s="14">
        <v>1</v>
      </c>
    </row>
    <row r="63" spans="2:14" x14ac:dyDescent="0.25">
      <c r="B63" s="13">
        <v>4.2</v>
      </c>
      <c r="C63" s="18" t="s">
        <v>60</v>
      </c>
      <c r="D63" s="6" t="s">
        <v>9</v>
      </c>
      <c r="E63" s="3">
        <v>3</v>
      </c>
      <c r="F63" s="5">
        <v>2</v>
      </c>
      <c r="G63" s="14">
        <v>1</v>
      </c>
    </row>
    <row r="64" spans="2:14" x14ac:dyDescent="0.25">
      <c r="B64" s="10">
        <v>4.3</v>
      </c>
      <c r="C64" s="4" t="s">
        <v>59</v>
      </c>
      <c r="D64" s="3" t="s">
        <v>14</v>
      </c>
      <c r="E64" s="6">
        <v>1</v>
      </c>
      <c r="F64" s="7">
        <v>1</v>
      </c>
      <c r="G64" s="14">
        <v>1</v>
      </c>
    </row>
    <row r="65" spans="2:10" x14ac:dyDescent="0.25">
      <c r="B65" s="13"/>
      <c r="C65" s="12"/>
      <c r="D65" s="31"/>
      <c r="E65" s="31"/>
      <c r="F65" s="31"/>
      <c r="G65" s="17"/>
    </row>
    <row r="66" spans="2:10" x14ac:dyDescent="0.25">
      <c r="B66" s="24">
        <v>5</v>
      </c>
      <c r="C66" s="25"/>
      <c r="D66" s="21"/>
      <c r="E66" s="21"/>
      <c r="F66" s="22"/>
      <c r="G66" s="26"/>
    </row>
    <row r="67" spans="2:10" x14ac:dyDescent="0.25">
      <c r="B67" s="10">
        <v>5.0999999999999996</v>
      </c>
      <c r="C67" s="2" t="s">
        <v>61</v>
      </c>
      <c r="D67" s="3" t="s">
        <v>26</v>
      </c>
      <c r="E67" s="3">
        <v>1</v>
      </c>
      <c r="F67" s="5">
        <v>1</v>
      </c>
      <c r="G67" s="14">
        <v>1</v>
      </c>
    </row>
    <row r="68" spans="2:10" x14ac:dyDescent="0.25">
      <c r="B68" s="13">
        <v>5.2</v>
      </c>
      <c r="C68" s="18" t="s">
        <v>60</v>
      </c>
      <c r="D68" s="6" t="s">
        <v>9</v>
      </c>
      <c r="E68" s="3">
        <v>1</v>
      </c>
      <c r="F68" s="5">
        <v>1</v>
      </c>
      <c r="G68" s="14">
        <v>1</v>
      </c>
    </row>
    <row r="69" spans="2:10" ht="15.75" thickBot="1" x14ac:dyDescent="0.3">
      <c r="B69" s="53">
        <v>5.3</v>
      </c>
      <c r="C69" s="54" t="s">
        <v>63</v>
      </c>
      <c r="D69" s="55" t="s">
        <v>14</v>
      </c>
      <c r="E69" s="56">
        <v>1</v>
      </c>
      <c r="F69" s="57">
        <v>1</v>
      </c>
      <c r="G69" s="58">
        <v>1</v>
      </c>
    </row>
    <row r="70" spans="2:10" x14ac:dyDescent="0.25">
      <c r="B70" s="51" t="s">
        <v>28</v>
      </c>
      <c r="C70" s="74" t="s">
        <v>66</v>
      </c>
      <c r="D70" s="74" t="s">
        <v>2</v>
      </c>
      <c r="E70" s="74" t="s">
        <v>3</v>
      </c>
      <c r="F70" s="74" t="s">
        <v>4</v>
      </c>
      <c r="G70" s="75" t="s">
        <v>23</v>
      </c>
    </row>
    <row r="71" spans="2:10" x14ac:dyDescent="0.25">
      <c r="B71" s="19">
        <v>2</v>
      </c>
      <c r="C71" s="20"/>
      <c r="D71" s="32"/>
      <c r="E71" s="32"/>
      <c r="F71" s="32"/>
      <c r="G71" s="28"/>
    </row>
    <row r="72" spans="2:10" x14ac:dyDescent="0.25">
      <c r="B72" s="13">
        <v>2.4</v>
      </c>
      <c r="C72" s="2" t="s">
        <v>91</v>
      </c>
      <c r="D72" s="31" t="s">
        <v>70</v>
      </c>
      <c r="E72" s="31">
        <v>8</v>
      </c>
      <c r="F72" s="31">
        <v>10</v>
      </c>
      <c r="G72" s="16">
        <v>1</v>
      </c>
    </row>
    <row r="73" spans="2:10" x14ac:dyDescent="0.25">
      <c r="B73" s="13">
        <v>2.5</v>
      </c>
      <c r="C73" s="4" t="s">
        <v>68</v>
      </c>
      <c r="D73" s="3" t="s">
        <v>51</v>
      </c>
      <c r="E73" s="3">
        <v>1</v>
      </c>
      <c r="F73" s="5">
        <v>2</v>
      </c>
      <c r="G73" s="14">
        <v>1</v>
      </c>
      <c r="I73">
        <f>SUM(E72:E78,E16:E18)</f>
        <v>30</v>
      </c>
    </row>
    <row r="74" spans="2:10" x14ac:dyDescent="0.25">
      <c r="B74" s="13">
        <v>2.6</v>
      </c>
      <c r="C74" s="4" t="s">
        <v>92</v>
      </c>
      <c r="D74" s="31" t="s">
        <v>51</v>
      </c>
      <c r="E74" s="31">
        <v>3</v>
      </c>
      <c r="F74" s="31">
        <v>5</v>
      </c>
      <c r="G74" s="16">
        <v>1</v>
      </c>
    </row>
    <row r="75" spans="2:10" x14ac:dyDescent="0.25">
      <c r="B75" s="13">
        <v>2.7</v>
      </c>
      <c r="C75" s="12" t="s">
        <v>93</v>
      </c>
      <c r="D75" s="31" t="s">
        <v>75</v>
      </c>
      <c r="E75" s="31">
        <v>5</v>
      </c>
      <c r="F75" s="31"/>
      <c r="G75" s="17" t="s">
        <v>12</v>
      </c>
    </row>
    <row r="76" spans="2:10" x14ac:dyDescent="0.25">
      <c r="B76" s="13">
        <v>2.9</v>
      </c>
      <c r="C76" s="12" t="s">
        <v>94</v>
      </c>
      <c r="D76" s="31" t="s">
        <v>7</v>
      </c>
      <c r="E76" s="31">
        <v>2</v>
      </c>
      <c r="F76" s="31"/>
      <c r="G76" s="17" t="s">
        <v>12</v>
      </c>
    </row>
    <row r="77" spans="2:10" x14ac:dyDescent="0.25">
      <c r="B77" s="13" t="s">
        <v>72</v>
      </c>
      <c r="C77" s="12" t="s">
        <v>69</v>
      </c>
      <c r="D77" s="31" t="s">
        <v>74</v>
      </c>
      <c r="E77" s="31">
        <v>4</v>
      </c>
      <c r="F77" s="31"/>
      <c r="G77" s="17" t="s">
        <v>12</v>
      </c>
      <c r="J77">
        <f>SUM(E72:E74,E81:E82,E85,E88:E89,E93:E97)</f>
        <v>38</v>
      </c>
    </row>
    <row r="78" spans="2:10" x14ac:dyDescent="0.25">
      <c r="B78" s="13" t="s">
        <v>73</v>
      </c>
      <c r="C78" s="12" t="s">
        <v>67</v>
      </c>
      <c r="D78" s="31" t="s">
        <v>74</v>
      </c>
      <c r="E78" s="31">
        <v>3</v>
      </c>
      <c r="F78" s="31">
        <v>3</v>
      </c>
      <c r="G78" s="16">
        <v>1</v>
      </c>
      <c r="J78" s="9">
        <f>SUM(F72:F74,F81:F82,F85,F88:F89,F93:F97)</f>
        <v>49</v>
      </c>
    </row>
    <row r="79" spans="2:10" x14ac:dyDescent="0.25">
      <c r="B79" s="13"/>
      <c r="C79" s="12"/>
      <c r="D79" s="31"/>
      <c r="E79" s="31"/>
      <c r="F79" s="31"/>
      <c r="G79" s="17"/>
    </row>
    <row r="80" spans="2:10" x14ac:dyDescent="0.25">
      <c r="B80" s="19">
        <v>21</v>
      </c>
      <c r="C80" s="20"/>
      <c r="D80" s="32"/>
      <c r="E80" s="32"/>
      <c r="F80" s="32"/>
      <c r="G80" s="28"/>
    </row>
    <row r="81" spans="1:7" x14ac:dyDescent="0.25">
      <c r="B81" s="11">
        <v>21.2</v>
      </c>
      <c r="C81" s="4" t="s">
        <v>71</v>
      </c>
      <c r="D81" s="3" t="s">
        <v>70</v>
      </c>
      <c r="E81" s="3">
        <v>3</v>
      </c>
      <c r="F81" s="3">
        <v>3</v>
      </c>
      <c r="G81" s="14">
        <v>1</v>
      </c>
    </row>
    <row r="82" spans="1:7" x14ac:dyDescent="0.25">
      <c r="B82" s="11">
        <v>21.3</v>
      </c>
      <c r="C82" s="4" t="s">
        <v>76</v>
      </c>
      <c r="D82" s="3" t="s">
        <v>51</v>
      </c>
      <c r="E82" s="3">
        <v>3</v>
      </c>
      <c r="F82" s="3">
        <v>3</v>
      </c>
      <c r="G82" s="14">
        <v>1</v>
      </c>
    </row>
    <row r="83" spans="1:7" x14ac:dyDescent="0.25">
      <c r="B83" s="13"/>
      <c r="C83" s="12"/>
      <c r="D83" s="31"/>
      <c r="E83" s="31"/>
      <c r="F83" s="31"/>
      <c r="G83" s="17"/>
    </row>
    <row r="84" spans="1:7" x14ac:dyDescent="0.25">
      <c r="B84" s="19">
        <v>20</v>
      </c>
      <c r="C84" s="20"/>
      <c r="D84" s="32"/>
      <c r="E84" s="32"/>
      <c r="F84" s="32"/>
      <c r="G84" s="28"/>
    </row>
    <row r="85" spans="1:7" x14ac:dyDescent="0.25">
      <c r="A85" s="35"/>
      <c r="B85" s="13">
        <v>20.100000000000001</v>
      </c>
      <c r="C85" s="4" t="s">
        <v>10</v>
      </c>
      <c r="D85" s="3" t="s">
        <v>8</v>
      </c>
      <c r="E85" s="3">
        <v>3</v>
      </c>
      <c r="F85" s="5">
        <v>3</v>
      </c>
      <c r="G85" s="14">
        <v>1</v>
      </c>
    </row>
    <row r="86" spans="1:7" x14ac:dyDescent="0.25">
      <c r="B86" s="13"/>
      <c r="C86" s="12"/>
      <c r="D86" s="31"/>
      <c r="E86" s="31"/>
      <c r="F86" s="31"/>
      <c r="G86" s="17"/>
    </row>
    <row r="87" spans="1:7" x14ac:dyDescent="0.25">
      <c r="B87" s="19">
        <v>13</v>
      </c>
      <c r="C87" s="20"/>
      <c r="D87" s="32"/>
      <c r="E87" s="32"/>
      <c r="F87" s="32"/>
      <c r="G87" s="28"/>
    </row>
    <row r="88" spans="1:7" x14ac:dyDescent="0.25">
      <c r="B88" s="13">
        <v>13.1</v>
      </c>
      <c r="C88" s="12" t="s">
        <v>25</v>
      </c>
      <c r="D88" s="6" t="s">
        <v>51</v>
      </c>
      <c r="E88" s="3">
        <v>4</v>
      </c>
      <c r="F88" s="5">
        <v>5</v>
      </c>
      <c r="G88" s="14">
        <v>1</v>
      </c>
    </row>
    <row r="89" spans="1:7" x14ac:dyDescent="0.25">
      <c r="B89" s="13">
        <v>13.2</v>
      </c>
      <c r="C89" s="18" t="s">
        <v>90</v>
      </c>
      <c r="D89" s="6" t="s">
        <v>89</v>
      </c>
      <c r="E89" s="3">
        <v>3</v>
      </c>
      <c r="F89" s="5">
        <v>6</v>
      </c>
      <c r="G89" s="14">
        <v>1</v>
      </c>
    </row>
    <row r="90" spans="1:7" x14ac:dyDescent="0.25">
      <c r="B90" s="13">
        <v>13.3</v>
      </c>
      <c r="C90" s="4" t="s">
        <v>95</v>
      </c>
      <c r="D90" s="31" t="s">
        <v>85</v>
      </c>
      <c r="E90" s="3">
        <v>3</v>
      </c>
      <c r="F90" s="5"/>
      <c r="G90" s="14" t="s">
        <v>12</v>
      </c>
    </row>
    <row r="91" spans="1:7" x14ac:dyDescent="0.25">
      <c r="B91" s="13"/>
      <c r="C91" s="12"/>
      <c r="D91" s="31"/>
      <c r="E91" s="31"/>
      <c r="F91" s="31"/>
      <c r="G91" s="17"/>
    </row>
    <row r="92" spans="1:7" x14ac:dyDescent="0.25">
      <c r="B92" s="24">
        <v>7</v>
      </c>
      <c r="C92" s="25"/>
      <c r="D92" s="21"/>
      <c r="E92" s="21"/>
      <c r="F92" s="22"/>
      <c r="G92" s="26"/>
    </row>
    <row r="93" spans="1:7" x14ac:dyDescent="0.25">
      <c r="B93" s="10">
        <v>7.9</v>
      </c>
      <c r="C93" s="4" t="s">
        <v>78</v>
      </c>
      <c r="D93" s="3" t="s">
        <v>100</v>
      </c>
      <c r="E93" s="3">
        <v>2</v>
      </c>
      <c r="F93" s="5">
        <v>3</v>
      </c>
      <c r="G93" s="14">
        <v>1</v>
      </c>
    </row>
    <row r="94" spans="1:7" x14ac:dyDescent="0.25">
      <c r="B94" s="10" t="s">
        <v>77</v>
      </c>
      <c r="C94" s="4" t="s">
        <v>92</v>
      </c>
      <c r="D94" s="31" t="s">
        <v>51</v>
      </c>
      <c r="E94" s="31">
        <v>2</v>
      </c>
      <c r="F94" s="31">
        <v>2</v>
      </c>
      <c r="G94" s="16">
        <v>1</v>
      </c>
    </row>
    <row r="95" spans="1:7" x14ac:dyDescent="0.25">
      <c r="B95" s="13">
        <v>7.11</v>
      </c>
      <c r="C95" s="4" t="s">
        <v>79</v>
      </c>
      <c r="D95" s="31" t="s">
        <v>51</v>
      </c>
      <c r="E95" s="31">
        <v>2</v>
      </c>
      <c r="F95" s="31">
        <v>2</v>
      </c>
      <c r="G95" s="16">
        <v>1</v>
      </c>
    </row>
    <row r="96" spans="1:7" x14ac:dyDescent="0.25">
      <c r="B96" s="13">
        <v>7.12</v>
      </c>
      <c r="C96" s="4" t="s">
        <v>80</v>
      </c>
      <c r="D96" s="31" t="s">
        <v>82</v>
      </c>
      <c r="E96" s="31">
        <v>2</v>
      </c>
      <c r="F96" s="31">
        <v>2</v>
      </c>
      <c r="G96" s="16">
        <v>1</v>
      </c>
    </row>
    <row r="97" spans="2:7" x14ac:dyDescent="0.25">
      <c r="B97" s="13">
        <v>7.13</v>
      </c>
      <c r="C97" s="4" t="s">
        <v>81</v>
      </c>
      <c r="D97" s="31" t="s">
        <v>7</v>
      </c>
      <c r="E97" s="31">
        <v>2</v>
      </c>
      <c r="F97" s="31">
        <v>3</v>
      </c>
      <c r="G97" s="16">
        <v>1</v>
      </c>
    </row>
    <row r="98" spans="2:7" x14ac:dyDescent="0.25">
      <c r="B98" s="13">
        <v>7.14</v>
      </c>
      <c r="C98" s="4" t="s">
        <v>83</v>
      </c>
      <c r="D98" s="31" t="s">
        <v>26</v>
      </c>
      <c r="E98" s="31">
        <v>5</v>
      </c>
      <c r="F98" s="31"/>
      <c r="G98" s="17" t="s">
        <v>12</v>
      </c>
    </row>
    <row r="99" spans="2:7" x14ac:dyDescent="0.25">
      <c r="B99" s="13">
        <v>7.15</v>
      </c>
      <c r="C99" s="4" t="s">
        <v>84</v>
      </c>
      <c r="D99" s="31" t="s">
        <v>85</v>
      </c>
      <c r="E99" s="31">
        <v>5</v>
      </c>
      <c r="F99" s="31"/>
      <c r="G99" s="17" t="s">
        <v>12</v>
      </c>
    </row>
    <row r="100" spans="2:7" x14ac:dyDescent="0.25">
      <c r="B100" s="13"/>
      <c r="C100" s="12"/>
      <c r="D100" s="31"/>
      <c r="E100" s="31"/>
      <c r="F100" s="31"/>
      <c r="G100" s="17"/>
    </row>
    <row r="101" spans="2:7" x14ac:dyDescent="0.25">
      <c r="B101" s="24">
        <v>14</v>
      </c>
      <c r="C101" s="25"/>
      <c r="D101" s="21"/>
      <c r="E101" s="21"/>
      <c r="F101" s="22"/>
      <c r="G101" s="26"/>
    </row>
    <row r="102" spans="2:7" x14ac:dyDescent="0.25">
      <c r="B102" s="13">
        <v>14.1</v>
      </c>
      <c r="C102" s="12" t="s">
        <v>88</v>
      </c>
      <c r="D102" s="31" t="s">
        <v>26</v>
      </c>
      <c r="E102" s="31">
        <v>1</v>
      </c>
      <c r="F102" s="31">
        <v>1</v>
      </c>
      <c r="G102" s="16">
        <v>1</v>
      </c>
    </row>
    <row r="103" spans="2:7" x14ac:dyDescent="0.25">
      <c r="B103" s="13">
        <v>14.2</v>
      </c>
      <c r="C103" s="4" t="s">
        <v>86</v>
      </c>
      <c r="D103" s="31" t="s">
        <v>26</v>
      </c>
      <c r="E103" s="31">
        <v>3</v>
      </c>
      <c r="F103" s="31"/>
      <c r="G103" s="17" t="s">
        <v>12</v>
      </c>
    </row>
    <row r="104" spans="2:7" ht="15.75" thickBot="1" x14ac:dyDescent="0.3">
      <c r="B104" s="34">
        <v>14.3</v>
      </c>
      <c r="C104" s="54" t="s">
        <v>87</v>
      </c>
      <c r="D104" s="41" t="s">
        <v>85</v>
      </c>
      <c r="E104" s="41">
        <v>6</v>
      </c>
      <c r="F104" s="41"/>
      <c r="G104" s="72" t="s">
        <v>12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16"/>
  <sheetViews>
    <sheetView workbookViewId="0">
      <selection activeCell="D7" sqref="D7:F16"/>
    </sheetView>
  </sheetViews>
  <sheetFormatPr defaultRowHeight="15" x14ac:dyDescent="0.25"/>
  <cols>
    <col min="4" max="4" width="20.42578125" style="45" customWidth="1"/>
    <col min="5" max="5" width="26.42578125" style="45" customWidth="1"/>
    <col min="6" max="6" width="32.85546875" style="45" customWidth="1"/>
    <col min="7" max="9" width="9.140625" customWidth="1"/>
  </cols>
  <sheetData>
    <row r="6" spans="4:6" ht="15.75" thickBot="1" x14ac:dyDescent="0.3"/>
    <row r="7" spans="4:6" ht="26.25" customHeight="1" x14ac:dyDescent="0.25">
      <c r="D7" s="59" t="s">
        <v>42</v>
      </c>
      <c r="E7" s="60" t="s">
        <v>43</v>
      </c>
      <c r="F7" s="61" t="s">
        <v>44</v>
      </c>
    </row>
    <row r="8" spans="4:6" x14ac:dyDescent="0.25">
      <c r="D8" s="62">
        <v>7</v>
      </c>
      <c r="E8" s="42">
        <v>40</v>
      </c>
      <c r="F8" s="63" t="s">
        <v>96</v>
      </c>
    </row>
    <row r="9" spans="4:6" x14ac:dyDescent="0.25">
      <c r="D9" s="62">
        <v>8</v>
      </c>
      <c r="E9" s="42">
        <v>14</v>
      </c>
      <c r="F9" s="63">
        <v>10</v>
      </c>
    </row>
    <row r="10" spans="4:6" x14ac:dyDescent="0.25">
      <c r="D10" s="64">
        <v>2</v>
      </c>
      <c r="E10" s="43">
        <v>30</v>
      </c>
      <c r="F10" s="65" t="s">
        <v>99</v>
      </c>
    </row>
    <row r="11" spans="4:6" x14ac:dyDescent="0.25">
      <c r="D11" s="64">
        <v>21</v>
      </c>
      <c r="E11" s="43">
        <v>10</v>
      </c>
      <c r="F11" s="65">
        <v>10</v>
      </c>
    </row>
    <row r="12" spans="4:6" x14ac:dyDescent="0.25">
      <c r="D12" s="64">
        <v>20</v>
      </c>
      <c r="E12" s="43">
        <v>6</v>
      </c>
      <c r="F12" s="65">
        <v>7</v>
      </c>
    </row>
    <row r="13" spans="4:6" x14ac:dyDescent="0.25">
      <c r="D13" s="64">
        <v>13</v>
      </c>
      <c r="E13" s="43">
        <v>20</v>
      </c>
      <c r="F13" s="65" t="s">
        <v>97</v>
      </c>
    </row>
    <row r="14" spans="4:6" x14ac:dyDescent="0.25">
      <c r="D14" s="66">
        <v>14</v>
      </c>
      <c r="E14" s="44">
        <v>10</v>
      </c>
      <c r="F14" s="67" t="s">
        <v>98</v>
      </c>
    </row>
    <row r="15" spans="4:6" x14ac:dyDescent="0.25">
      <c r="D15" s="66">
        <v>4</v>
      </c>
      <c r="E15" s="44">
        <v>5</v>
      </c>
      <c r="F15" s="67">
        <v>5</v>
      </c>
    </row>
    <row r="16" spans="4:6" ht="15.75" thickBot="1" x14ac:dyDescent="0.3">
      <c r="D16" s="68">
        <v>5</v>
      </c>
      <c r="E16" s="69">
        <v>3</v>
      </c>
      <c r="F16" s="70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2015-03-09T16:57:12Z</dcterms:created>
  <dcterms:modified xsi:type="dcterms:W3CDTF">2015-03-30T19:43:56Z</dcterms:modified>
</cp:coreProperties>
</file>