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khoby\Desktop\"/>
    </mc:Choice>
  </mc:AlternateContent>
  <xr:revisionPtr revIDLastSave="0" documentId="13_ncr:1_{31456AE3-8FD7-4B48-A4AF-E88BA862F3B8}" xr6:coauthVersionLast="47" xr6:coauthVersionMax="47" xr10:uidLastSave="{00000000-0000-0000-0000-000000000000}"/>
  <bookViews>
    <workbookView xWindow="-120" yWindow="-120" windowWidth="20730" windowHeight="11040" activeTab="1" xr2:uid="{00000000-000D-0000-FFFF-FFFF00000000}"/>
  </bookViews>
  <sheets>
    <sheet name="analysis" sheetId="2" r:id="rId1"/>
    <sheet name="Sheet2" sheetId="3" r:id="rId2"/>
    <sheet name="Audience (1)" sheetId="1" r:id="rId3"/>
  </sheets>
  <definedNames>
    <definedName name="Slicer_Age___gender">#N/A</definedName>
    <definedName name="Slicer_Months">#N/A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 i="2" l="1"/>
  <c r="B5" i="2"/>
  <c r="C5" i="2"/>
  <c r="D5" i="2"/>
  <c r="E5" i="2"/>
</calcChain>
</file>

<file path=xl/sharedStrings.xml><?xml version="1.0" encoding="utf-8"?>
<sst xmlns="http://schemas.openxmlformats.org/spreadsheetml/2006/main" count="148" uniqueCount="86">
  <si>
    <t>Age &amp; gender</t>
  </si>
  <si>
    <t>Men</t>
  </si>
  <si>
    <t>Women</t>
  </si>
  <si>
    <t>18-24</t>
  </si>
  <si>
    <t>25-34</t>
  </si>
  <si>
    <t>35-44</t>
  </si>
  <si>
    <t>45-54</t>
  </si>
  <si>
    <t>55-64</t>
  </si>
  <si>
    <t>65+</t>
  </si>
  <si>
    <t>Accra, Ghana</t>
  </si>
  <si>
    <t>Kumasi, Ghana</t>
  </si>
  <si>
    <t>Tema, Ghana</t>
  </si>
  <si>
    <t>Tamale, Ghana</t>
  </si>
  <si>
    <t>Kpone, Volta, Ghana</t>
  </si>
  <si>
    <t>Takoradi</t>
  </si>
  <si>
    <t>Sekondi, Western, Ghana</t>
  </si>
  <si>
    <t>Oyarifa, Volta, Ghana</t>
  </si>
  <si>
    <t>Cape Coast, Ghana</t>
  </si>
  <si>
    <t>Sunyani</t>
  </si>
  <si>
    <t>Top countries</t>
  </si>
  <si>
    <t>Ghana</t>
  </si>
  <si>
    <t>Date</t>
  </si>
  <si>
    <t>Top cities/town</t>
  </si>
  <si>
    <t>percentage</t>
  </si>
  <si>
    <t>Primary Follows</t>
  </si>
  <si>
    <t>United Arab Emirates</t>
  </si>
  <si>
    <t>United Kingdom</t>
  </si>
  <si>
    <t>Cameroon</t>
  </si>
  <si>
    <t>Côte d'Ivoire</t>
  </si>
  <si>
    <t>Germany</t>
  </si>
  <si>
    <t>Nigeria</t>
  </si>
  <si>
    <t>United States</t>
  </si>
  <si>
    <t>Primary Followers</t>
  </si>
  <si>
    <t>Visit</t>
  </si>
  <si>
    <t>interactions</t>
  </si>
  <si>
    <t>Reach</t>
  </si>
  <si>
    <t>Views</t>
  </si>
  <si>
    <t>percentage 2</t>
  </si>
  <si>
    <t>Column1</t>
  </si>
  <si>
    <t>Sum of Views</t>
  </si>
  <si>
    <t>Sum of Reach</t>
  </si>
  <si>
    <t>Sum of interactions</t>
  </si>
  <si>
    <t>Sum of Visit</t>
  </si>
  <si>
    <t>Engagement Anlysis</t>
  </si>
  <si>
    <t>Row Labels</t>
  </si>
  <si>
    <t>(blank)</t>
  </si>
  <si>
    <t>Grand Total</t>
  </si>
  <si>
    <t>Sum of Men</t>
  </si>
  <si>
    <t>Sum of Women</t>
  </si>
  <si>
    <t>Audience By Age Group</t>
  </si>
  <si>
    <t>Sum of percentage</t>
  </si>
  <si>
    <t>City/ Towns Audience Demographics</t>
  </si>
  <si>
    <t>Sum of percentage 2</t>
  </si>
  <si>
    <t>Country Demographics</t>
  </si>
  <si>
    <t>15-Feb</t>
  </si>
  <si>
    <t>16-Feb</t>
  </si>
  <si>
    <t>17-Feb</t>
  </si>
  <si>
    <t>18-Feb</t>
  </si>
  <si>
    <t>19-Feb</t>
  </si>
  <si>
    <t>20-Feb</t>
  </si>
  <si>
    <t>21-Feb</t>
  </si>
  <si>
    <t>22-Feb</t>
  </si>
  <si>
    <t>23-Feb</t>
  </si>
  <si>
    <t>24-Feb</t>
  </si>
  <si>
    <t>25-Feb</t>
  </si>
  <si>
    <t>26-Feb</t>
  </si>
  <si>
    <t>27-Feb</t>
  </si>
  <si>
    <t>28-Feb</t>
  </si>
  <si>
    <t>01-Mar</t>
  </si>
  <si>
    <t>02-Mar</t>
  </si>
  <si>
    <t>03-Mar</t>
  </si>
  <si>
    <t>04-Mar</t>
  </si>
  <si>
    <t>05-Mar</t>
  </si>
  <si>
    <t>06-Mar</t>
  </si>
  <si>
    <t>07-Mar</t>
  </si>
  <si>
    <t>08-Mar</t>
  </si>
  <si>
    <t>09-Mar</t>
  </si>
  <si>
    <t>10-Mar</t>
  </si>
  <si>
    <t>11-Mar</t>
  </si>
  <si>
    <t>12-Mar</t>
  </si>
  <si>
    <t>13-Mar</t>
  </si>
  <si>
    <t>14-Mar</t>
  </si>
  <si>
    <t>Views Trend</t>
  </si>
  <si>
    <t>Page Interaction Trends</t>
  </si>
  <si>
    <t>High interaction seen is a s a rsult of our post we do for Sunday service in the week which influences the views</t>
  </si>
  <si>
    <t>Max. of Primary Followers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</si>
</sst>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4" fontId="0" fillId="0" borderId="0" xfId="0" applyNumberFormat="1"/>
    <xf numFmtId="2" fontId="0" fillId="0" borderId="0" xfId="0" applyNumberFormat="1"/>
    <xf numFmtId="164" fontId="0" fillId="0" borderId="0" xfId="0" applyNumberFormat="1"/>
    <xf numFmtId="1" fontId="0" fillId="0" borderId="0" xfId="0" applyNumberFormat="1"/>
    <xf numFmtId="0"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 formatCode="0"/>
    </dxf>
    <dxf>
      <numFmt numFmtId="1" formatCode="0"/>
    </dxf>
    <dxf>
      <numFmt numFmtId="1" formatCode="0"/>
    </dxf>
    <dxf>
      <numFmt numFmtId="1" formatCode="0"/>
    </dxf>
    <dxf>
      <numFmt numFmtId="1" formatCode="0"/>
    </dxf>
    <dxf>
      <numFmt numFmtId="164" formatCode="0.0"/>
    </dxf>
    <dxf>
      <numFmt numFmtId="2" formatCode="0.00"/>
    </dxf>
    <dxf>
      <numFmt numFmtId="2" formatCode="0.00"/>
    </dxf>
    <dxf>
      <numFmt numFmtId="19" formatCode="dd/mm/yyyy"/>
    </dxf>
    <dxf>
      <numFmt numFmtId="164" formatCode="0.0"/>
    </dxf>
    <dxf>
      <numFmt numFmtId="164" formatCode="0.0"/>
    </dxf>
    <dxf>
      <numFmt numFmtId="164" formatCode="0.0"/>
    </dxf>
    <dxf>
      <numFmt numFmtId="1" formatCode="0"/>
    </dxf>
    <dxf>
      <font>
        <b/>
        <color theme="1"/>
      </font>
      <border>
        <bottom style="thin">
          <color theme="6"/>
        </bottom>
        <vertical/>
        <horizontal/>
      </border>
    </dxf>
    <dxf>
      <font>
        <color theme="1"/>
      </font>
      <fill>
        <patternFill>
          <bgColor rgb="FF38B2AC"/>
        </patternFill>
      </fill>
      <border>
        <left style="thin">
          <color theme="6"/>
        </left>
        <right style="thin">
          <color theme="6"/>
        </right>
        <top style="thin">
          <color theme="6"/>
        </top>
        <bottom style="thin">
          <color theme="6"/>
        </bottom>
        <vertical/>
        <horizontal/>
      </border>
    </dxf>
    <dxf>
      <font>
        <b/>
        <color theme="1"/>
      </font>
      <border>
        <bottom style="thin">
          <color theme="4"/>
        </bottom>
        <vertical/>
        <horizontal/>
      </border>
    </dxf>
    <dxf>
      <font>
        <color theme="1"/>
      </font>
      <fill>
        <patternFill>
          <bgColor rgb="FF38B2AC"/>
        </patternFill>
      </fill>
      <border>
        <left style="thin">
          <color theme="4"/>
        </left>
        <right style="thin">
          <color theme="4"/>
        </right>
        <top style="thin">
          <color theme="4"/>
        </top>
        <bottom style="thin">
          <color theme="4"/>
        </bottom>
        <vertical/>
        <horizontal/>
      </border>
    </dxf>
  </dxfs>
  <tableStyles count="2" defaultTableStyle="TableStyleMedium2" defaultPivotStyle="PivotStyleLight16">
    <tableStyle name="SlicerStyleLight1 2" pivot="0" table="0" count="10" xr9:uid="{A00BF131-F2BD-4A0F-AAD9-0B825E5B0E79}">
      <tableStyleElement type="wholeTable" dxfId="16"/>
      <tableStyleElement type="headerRow" dxfId="15"/>
    </tableStyle>
    <tableStyle name="SlicerStyleLight3 2" pivot="0" table="0" count="10" xr9:uid="{9DC65CDB-9339-4360-9A75-4A004B6310A7}">
      <tableStyleElement type="wholeTable" dxfId="14"/>
      <tableStyleElement type="headerRow" dxfId="13"/>
    </tableStyle>
  </tableStyles>
  <colors>
    <mruColors>
      <color rgb="FF38B2AC"/>
      <color rgb="FFD1D5DB"/>
      <color rgb="FF1C1E21"/>
      <color rgb="FF4B0082"/>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[cornerstone facebook analysis.xlsx]analysis!PivotTable2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analysis!$B$10</c:f>
              <c:strCache>
                <c:ptCount val="1"/>
                <c:pt idx="0">
                  <c:v>Sum of Women</c:v>
                </c:pt>
              </c:strCache>
            </c:strRef>
          </c:tx>
          <c:spPr>
            <a:solidFill>
              <a:schemeClr val="accent1"/>
            </a:solidFill>
            <a:ln>
              <a:noFill/>
            </a:ln>
            <a:effectLst/>
          </c:spPr>
          <c:invertIfNegative val="0"/>
          <c:cat>
            <c:strRef>
              <c:f>analysis!$A$11:$A$18</c:f>
              <c:strCache>
                <c:ptCount val="7"/>
                <c:pt idx="0">
                  <c:v>18-24</c:v>
                </c:pt>
                <c:pt idx="1">
                  <c:v>25-34</c:v>
                </c:pt>
                <c:pt idx="2">
                  <c:v>35-44</c:v>
                </c:pt>
                <c:pt idx="3">
                  <c:v>45-54</c:v>
                </c:pt>
                <c:pt idx="4">
                  <c:v>55-64</c:v>
                </c:pt>
                <c:pt idx="5">
                  <c:v>65+</c:v>
                </c:pt>
                <c:pt idx="6">
                  <c:v>(blank)</c:v>
                </c:pt>
              </c:strCache>
            </c:strRef>
          </c:cat>
          <c:val>
            <c:numRef>
              <c:f>analysis!$B$11:$B$18</c:f>
              <c:numCache>
                <c:formatCode>General</c:formatCode>
                <c:ptCount val="7"/>
                <c:pt idx="0">
                  <c:v>10.4</c:v>
                </c:pt>
                <c:pt idx="1">
                  <c:v>15.2</c:v>
                </c:pt>
                <c:pt idx="2">
                  <c:v>8.1</c:v>
                </c:pt>
                <c:pt idx="3">
                  <c:v>2.6</c:v>
                </c:pt>
                <c:pt idx="4">
                  <c:v>1.2</c:v>
                </c:pt>
                <c:pt idx="5">
                  <c:v>1.5</c:v>
                </c:pt>
              </c:numCache>
            </c:numRef>
          </c:val>
          <c:extLst>
            <c:ext xmlns:c16="http://schemas.microsoft.com/office/drawing/2014/chart" uri="{C3380CC4-5D6E-409C-BE32-E72D297353CC}">
              <c16:uniqueId val="{00000000-BA7C-4A5A-B85B-AC1E5704585A}"/>
            </c:ext>
          </c:extLst>
        </c:ser>
        <c:ser>
          <c:idx val="1"/>
          <c:order val="1"/>
          <c:tx>
            <c:strRef>
              <c:f>analysis!$C$10</c:f>
              <c:strCache>
                <c:ptCount val="1"/>
                <c:pt idx="0">
                  <c:v>Sum of Men</c:v>
                </c:pt>
              </c:strCache>
            </c:strRef>
          </c:tx>
          <c:spPr>
            <a:solidFill>
              <a:schemeClr val="accent2"/>
            </a:solidFill>
            <a:ln>
              <a:noFill/>
            </a:ln>
            <a:effectLst/>
          </c:spPr>
          <c:invertIfNegative val="0"/>
          <c:cat>
            <c:strRef>
              <c:f>analysis!$A$11:$A$18</c:f>
              <c:strCache>
                <c:ptCount val="7"/>
                <c:pt idx="0">
                  <c:v>18-24</c:v>
                </c:pt>
                <c:pt idx="1">
                  <c:v>25-34</c:v>
                </c:pt>
                <c:pt idx="2">
                  <c:v>35-44</c:v>
                </c:pt>
                <c:pt idx="3">
                  <c:v>45-54</c:v>
                </c:pt>
                <c:pt idx="4">
                  <c:v>55-64</c:v>
                </c:pt>
                <c:pt idx="5">
                  <c:v>65+</c:v>
                </c:pt>
                <c:pt idx="6">
                  <c:v>(blank)</c:v>
                </c:pt>
              </c:strCache>
            </c:strRef>
          </c:cat>
          <c:val>
            <c:numRef>
              <c:f>analysis!$C$11:$C$18</c:f>
              <c:numCache>
                <c:formatCode>General</c:formatCode>
                <c:ptCount val="7"/>
                <c:pt idx="0">
                  <c:v>15</c:v>
                </c:pt>
                <c:pt idx="1">
                  <c:v>21.5</c:v>
                </c:pt>
                <c:pt idx="2">
                  <c:v>13.4</c:v>
                </c:pt>
                <c:pt idx="3">
                  <c:v>5.8</c:v>
                </c:pt>
                <c:pt idx="4">
                  <c:v>2.6</c:v>
                </c:pt>
                <c:pt idx="5">
                  <c:v>2.7</c:v>
                </c:pt>
              </c:numCache>
            </c:numRef>
          </c:val>
          <c:extLst>
            <c:ext xmlns:c16="http://schemas.microsoft.com/office/drawing/2014/chart" uri="{C3380CC4-5D6E-409C-BE32-E72D297353CC}">
              <c16:uniqueId val="{00000003-BA7C-4A5A-B85B-AC1E5704585A}"/>
            </c:ext>
          </c:extLst>
        </c:ser>
        <c:dLbls>
          <c:showLegendKey val="0"/>
          <c:showVal val="0"/>
          <c:showCatName val="0"/>
          <c:showSerName val="0"/>
          <c:showPercent val="0"/>
          <c:showBubbleSize val="0"/>
        </c:dLbls>
        <c:gapWidth val="219"/>
        <c:overlap val="-27"/>
        <c:axId val="163020623"/>
        <c:axId val="163023535"/>
      </c:barChart>
      <c:catAx>
        <c:axId val="163020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63023535"/>
        <c:crosses val="autoZero"/>
        <c:auto val="1"/>
        <c:lblAlgn val="ctr"/>
        <c:lblOffset val="100"/>
        <c:noMultiLvlLbl val="0"/>
      </c:catAx>
      <c:valAx>
        <c:axId val="163023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63020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[cornerstone facebook analysis.xlsx]analysis!PivotTable4</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8B2A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analysis!$B$43</c:f>
              <c:strCache>
                <c:ptCount val="1"/>
                <c:pt idx="0">
                  <c:v>Total</c:v>
                </c:pt>
              </c:strCache>
            </c:strRef>
          </c:tx>
          <c:spPr>
            <a:solidFill>
              <a:srgbClr val="38B2A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analysis!$A$44:$A$52</c:f>
              <c:strCache>
                <c:ptCount val="8"/>
                <c:pt idx="0">
                  <c:v>Ghana</c:v>
                </c:pt>
                <c:pt idx="1">
                  <c:v>United Kingdom</c:v>
                </c:pt>
                <c:pt idx="2">
                  <c:v>United Arab Emirates</c:v>
                </c:pt>
                <c:pt idx="3">
                  <c:v>Cameroon</c:v>
                </c:pt>
                <c:pt idx="4">
                  <c:v>Côte d'Ivoire</c:v>
                </c:pt>
                <c:pt idx="5">
                  <c:v>Germany</c:v>
                </c:pt>
                <c:pt idx="6">
                  <c:v>Nigeria</c:v>
                </c:pt>
                <c:pt idx="7">
                  <c:v>United States</c:v>
                </c:pt>
              </c:strCache>
            </c:strRef>
          </c:cat>
          <c:val>
            <c:numRef>
              <c:f>analysis!$B$44:$B$52</c:f>
              <c:numCache>
                <c:formatCode>General</c:formatCode>
                <c:ptCount val="8"/>
                <c:pt idx="0">
                  <c:v>93.4</c:v>
                </c:pt>
                <c:pt idx="1">
                  <c:v>2</c:v>
                </c:pt>
                <c:pt idx="2">
                  <c:v>2</c:v>
                </c:pt>
                <c:pt idx="3">
                  <c:v>0.7</c:v>
                </c:pt>
                <c:pt idx="4">
                  <c:v>0.7</c:v>
                </c:pt>
                <c:pt idx="5">
                  <c:v>0.7</c:v>
                </c:pt>
                <c:pt idx="6">
                  <c:v>0.7</c:v>
                </c:pt>
                <c:pt idx="7">
                  <c:v>0.7</c:v>
                </c:pt>
              </c:numCache>
            </c:numRef>
          </c:val>
          <c:extLst>
            <c:ext xmlns:c16="http://schemas.microsoft.com/office/drawing/2014/chart" uri="{C3380CC4-5D6E-409C-BE32-E72D297353CC}">
              <c16:uniqueId val="{00000000-1C4B-40F7-B88C-CC9E2E9D88CC}"/>
            </c:ext>
          </c:extLst>
        </c:ser>
        <c:dLbls>
          <c:dLblPos val="outEnd"/>
          <c:showLegendKey val="0"/>
          <c:showVal val="1"/>
          <c:showCatName val="0"/>
          <c:showSerName val="0"/>
          <c:showPercent val="0"/>
          <c:showBubbleSize val="0"/>
        </c:dLbls>
        <c:gapWidth val="182"/>
        <c:axId val="1245281551"/>
        <c:axId val="1245281967"/>
      </c:barChart>
      <c:catAx>
        <c:axId val="12452815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245281967"/>
        <c:crosses val="autoZero"/>
        <c:auto val="1"/>
        <c:lblAlgn val="ctr"/>
        <c:lblOffset val="100"/>
        <c:noMultiLvlLbl val="0"/>
      </c:catAx>
      <c:valAx>
        <c:axId val="1245281967"/>
        <c:scaling>
          <c:orientation val="minMax"/>
        </c:scaling>
        <c:delete val="1"/>
        <c:axPos val="b"/>
        <c:numFmt formatCode="General" sourceLinked="1"/>
        <c:majorTickMark val="none"/>
        <c:minorTickMark val="none"/>
        <c:tickLblPos val="nextTo"/>
        <c:crossAx val="1245281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[cornerstone facebook analysis.xlsx]analysis!PivotTable3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analysis!$B$24</c:f>
              <c:strCache>
                <c:ptCount val="1"/>
                <c:pt idx="0">
                  <c:v>Total</c:v>
                </c:pt>
              </c:strCache>
            </c:strRef>
          </c:tx>
          <c:spPr>
            <a:solidFill>
              <a:schemeClr val="accent1"/>
            </a:solidFill>
            <a:ln>
              <a:noFill/>
            </a:ln>
            <a:effectLst/>
          </c:spPr>
          <c:invertIfNegative val="0"/>
          <c:cat>
            <c:strRef>
              <c:f>analysis!$A$25:$A$35</c:f>
              <c:strCache>
                <c:ptCount val="10"/>
                <c:pt idx="0">
                  <c:v>Accra, Ghana</c:v>
                </c:pt>
                <c:pt idx="1">
                  <c:v>Cape Coast, Ghana</c:v>
                </c:pt>
                <c:pt idx="2">
                  <c:v>Kpone, Volta, Ghana</c:v>
                </c:pt>
                <c:pt idx="3">
                  <c:v>Kumasi, Ghana</c:v>
                </c:pt>
                <c:pt idx="4">
                  <c:v>Oyarifa, Volta, Ghana</c:v>
                </c:pt>
                <c:pt idx="5">
                  <c:v>Sekondi, Western, Ghana</c:v>
                </c:pt>
                <c:pt idx="6">
                  <c:v>Sunyani</c:v>
                </c:pt>
                <c:pt idx="7">
                  <c:v>Takoradi</c:v>
                </c:pt>
                <c:pt idx="8">
                  <c:v>Tamale, Ghana</c:v>
                </c:pt>
                <c:pt idx="9">
                  <c:v>Tema, Ghana</c:v>
                </c:pt>
              </c:strCache>
            </c:strRef>
          </c:cat>
          <c:val>
            <c:numRef>
              <c:f>analysis!$B$25:$B$35</c:f>
              <c:numCache>
                <c:formatCode>General</c:formatCode>
                <c:ptCount val="10"/>
                <c:pt idx="0">
                  <c:v>53</c:v>
                </c:pt>
                <c:pt idx="1">
                  <c:v>1.08</c:v>
                </c:pt>
                <c:pt idx="2">
                  <c:v>3.12</c:v>
                </c:pt>
                <c:pt idx="3">
                  <c:v>24.25</c:v>
                </c:pt>
                <c:pt idx="4">
                  <c:v>1.29</c:v>
                </c:pt>
                <c:pt idx="5">
                  <c:v>2.35</c:v>
                </c:pt>
                <c:pt idx="6">
                  <c:v>0.87</c:v>
                </c:pt>
                <c:pt idx="7">
                  <c:v>2.4500000000000002</c:v>
                </c:pt>
                <c:pt idx="8">
                  <c:v>4.0199999999999996</c:v>
                </c:pt>
                <c:pt idx="9">
                  <c:v>4.04</c:v>
                </c:pt>
              </c:numCache>
            </c:numRef>
          </c:val>
          <c:extLst>
            <c:ext xmlns:c16="http://schemas.microsoft.com/office/drawing/2014/chart" uri="{C3380CC4-5D6E-409C-BE32-E72D297353CC}">
              <c16:uniqueId val="{00000000-D94A-4E67-896A-214CF167F5CD}"/>
            </c:ext>
          </c:extLst>
        </c:ser>
        <c:dLbls>
          <c:showLegendKey val="0"/>
          <c:showVal val="0"/>
          <c:showCatName val="0"/>
          <c:showSerName val="0"/>
          <c:showPercent val="0"/>
          <c:showBubbleSize val="0"/>
        </c:dLbls>
        <c:gapWidth val="182"/>
        <c:axId val="171846239"/>
        <c:axId val="2135951951"/>
      </c:barChart>
      <c:catAx>
        <c:axId val="1718462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2135951951"/>
        <c:crosses val="autoZero"/>
        <c:auto val="1"/>
        <c:lblAlgn val="ctr"/>
        <c:lblOffset val="100"/>
        <c:noMultiLvlLbl val="0"/>
      </c:catAx>
      <c:valAx>
        <c:axId val="21359519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71846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[cornerstone facebook analysis.xlsx]analysis!PivotTable5</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analysis!$B$59</c:f>
              <c:strCache>
                <c:ptCount val="1"/>
                <c:pt idx="0">
                  <c:v>Total</c:v>
                </c:pt>
              </c:strCache>
            </c:strRef>
          </c:tx>
          <c:spPr>
            <a:ln w="28575" cap="rnd">
              <a:solidFill>
                <a:schemeClr val="accent1"/>
              </a:solidFill>
              <a:round/>
            </a:ln>
            <a:effectLst/>
          </c:spPr>
          <c:marker>
            <c:symbol val="none"/>
          </c:marker>
          <c:cat>
            <c:strRef>
              <c:f>analysis!$A$60:$A$88</c:f>
              <c:strCache>
                <c:ptCount val="28"/>
                <c:pt idx="0">
                  <c:v>15-Feb</c:v>
                </c:pt>
                <c:pt idx="1">
                  <c:v>16-Feb</c:v>
                </c:pt>
                <c:pt idx="2">
                  <c:v>17-Feb</c:v>
                </c:pt>
                <c:pt idx="3">
                  <c:v>18-Feb</c:v>
                </c:pt>
                <c:pt idx="4">
                  <c:v>19-Feb</c:v>
                </c:pt>
                <c:pt idx="5">
                  <c:v>20-Feb</c:v>
                </c:pt>
                <c:pt idx="6">
                  <c:v>21-Feb</c:v>
                </c:pt>
                <c:pt idx="7">
                  <c:v>22-Feb</c:v>
                </c:pt>
                <c:pt idx="8">
                  <c:v>23-Feb</c:v>
                </c:pt>
                <c:pt idx="9">
                  <c:v>24-Feb</c:v>
                </c:pt>
                <c:pt idx="10">
                  <c:v>25-Feb</c:v>
                </c:pt>
                <c:pt idx="11">
                  <c:v>26-Feb</c:v>
                </c:pt>
                <c:pt idx="12">
                  <c:v>27-Feb</c:v>
                </c:pt>
                <c:pt idx="13">
                  <c:v>28-Feb</c:v>
                </c:pt>
                <c:pt idx="14">
                  <c:v>01-Mar</c:v>
                </c:pt>
                <c:pt idx="15">
                  <c:v>02-Mar</c:v>
                </c:pt>
                <c:pt idx="16">
                  <c:v>03-Mar</c:v>
                </c:pt>
                <c:pt idx="17">
                  <c:v>04-Mar</c:v>
                </c:pt>
                <c:pt idx="18">
                  <c:v>05-Mar</c:v>
                </c:pt>
                <c:pt idx="19">
                  <c:v>06-Mar</c:v>
                </c:pt>
                <c:pt idx="20">
                  <c:v>07-Mar</c:v>
                </c:pt>
                <c:pt idx="21">
                  <c:v>08-Mar</c:v>
                </c:pt>
                <c:pt idx="22">
                  <c:v>09-Mar</c:v>
                </c:pt>
                <c:pt idx="23">
                  <c:v>10-Mar</c:v>
                </c:pt>
                <c:pt idx="24">
                  <c:v>11-Mar</c:v>
                </c:pt>
                <c:pt idx="25">
                  <c:v>12-Mar</c:v>
                </c:pt>
                <c:pt idx="26">
                  <c:v>13-Mar</c:v>
                </c:pt>
                <c:pt idx="27">
                  <c:v>14-Mar</c:v>
                </c:pt>
              </c:strCache>
            </c:strRef>
          </c:cat>
          <c:val>
            <c:numRef>
              <c:f>analysis!$B$60:$B$88</c:f>
              <c:numCache>
                <c:formatCode>General</c:formatCode>
                <c:ptCount val="28"/>
                <c:pt idx="0">
                  <c:v>128</c:v>
                </c:pt>
                <c:pt idx="1">
                  <c:v>74</c:v>
                </c:pt>
                <c:pt idx="2">
                  <c:v>187</c:v>
                </c:pt>
                <c:pt idx="3">
                  <c:v>552</c:v>
                </c:pt>
                <c:pt idx="4">
                  <c:v>729</c:v>
                </c:pt>
                <c:pt idx="5">
                  <c:v>440</c:v>
                </c:pt>
                <c:pt idx="6">
                  <c:v>185</c:v>
                </c:pt>
                <c:pt idx="7">
                  <c:v>88</c:v>
                </c:pt>
                <c:pt idx="8">
                  <c:v>92</c:v>
                </c:pt>
                <c:pt idx="9">
                  <c:v>685</c:v>
                </c:pt>
                <c:pt idx="10">
                  <c:v>185</c:v>
                </c:pt>
                <c:pt idx="11">
                  <c:v>68</c:v>
                </c:pt>
                <c:pt idx="12">
                  <c:v>79</c:v>
                </c:pt>
                <c:pt idx="13">
                  <c:v>37</c:v>
                </c:pt>
                <c:pt idx="14">
                  <c:v>130</c:v>
                </c:pt>
                <c:pt idx="15">
                  <c:v>88</c:v>
                </c:pt>
                <c:pt idx="16">
                  <c:v>169</c:v>
                </c:pt>
                <c:pt idx="17">
                  <c:v>187</c:v>
                </c:pt>
                <c:pt idx="18">
                  <c:v>349</c:v>
                </c:pt>
                <c:pt idx="19">
                  <c:v>34</c:v>
                </c:pt>
                <c:pt idx="20">
                  <c:v>42</c:v>
                </c:pt>
                <c:pt idx="21">
                  <c:v>225</c:v>
                </c:pt>
                <c:pt idx="22">
                  <c:v>67</c:v>
                </c:pt>
                <c:pt idx="23">
                  <c:v>379</c:v>
                </c:pt>
                <c:pt idx="24">
                  <c:v>324</c:v>
                </c:pt>
                <c:pt idx="25">
                  <c:v>582</c:v>
                </c:pt>
                <c:pt idx="26">
                  <c:v>275</c:v>
                </c:pt>
                <c:pt idx="27">
                  <c:v>216</c:v>
                </c:pt>
              </c:numCache>
            </c:numRef>
          </c:val>
          <c:smooth val="0"/>
          <c:extLst>
            <c:ext xmlns:c16="http://schemas.microsoft.com/office/drawing/2014/chart" uri="{C3380CC4-5D6E-409C-BE32-E72D297353CC}">
              <c16:uniqueId val="{00000000-5295-46A7-871A-71CC7220460B}"/>
            </c:ext>
          </c:extLst>
        </c:ser>
        <c:dLbls>
          <c:showLegendKey val="0"/>
          <c:showVal val="0"/>
          <c:showCatName val="0"/>
          <c:showSerName val="0"/>
          <c:showPercent val="0"/>
          <c:showBubbleSize val="0"/>
        </c:dLbls>
        <c:smooth val="0"/>
        <c:axId val="167433935"/>
        <c:axId val="167429359"/>
      </c:lineChart>
      <c:catAx>
        <c:axId val="167433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67429359"/>
        <c:crosses val="autoZero"/>
        <c:auto val="1"/>
        <c:lblAlgn val="ctr"/>
        <c:lblOffset val="100"/>
        <c:noMultiLvlLbl val="0"/>
      </c:catAx>
      <c:valAx>
        <c:axId val="167429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67433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[cornerstone facebook analysis.xlsx]analysis!PivotTable6</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analysis!$B$92</c:f>
              <c:strCache>
                <c:ptCount val="1"/>
                <c:pt idx="0">
                  <c:v>Total</c:v>
                </c:pt>
              </c:strCache>
            </c:strRef>
          </c:tx>
          <c:spPr>
            <a:ln w="28575" cap="rnd">
              <a:solidFill>
                <a:schemeClr val="accent1"/>
              </a:solidFill>
              <a:round/>
            </a:ln>
            <a:effectLst/>
          </c:spPr>
          <c:marker>
            <c:symbol val="none"/>
          </c:marker>
          <c:cat>
            <c:strRef>
              <c:f>analysis!$A$93:$A$121</c:f>
              <c:strCache>
                <c:ptCount val="28"/>
                <c:pt idx="0">
                  <c:v>15-Feb</c:v>
                </c:pt>
                <c:pt idx="1">
                  <c:v>16-Feb</c:v>
                </c:pt>
                <c:pt idx="2">
                  <c:v>17-Feb</c:v>
                </c:pt>
                <c:pt idx="3">
                  <c:v>18-Feb</c:v>
                </c:pt>
                <c:pt idx="4">
                  <c:v>19-Feb</c:v>
                </c:pt>
                <c:pt idx="5">
                  <c:v>20-Feb</c:v>
                </c:pt>
                <c:pt idx="6">
                  <c:v>21-Feb</c:v>
                </c:pt>
                <c:pt idx="7">
                  <c:v>22-Feb</c:v>
                </c:pt>
                <c:pt idx="8">
                  <c:v>23-Feb</c:v>
                </c:pt>
                <c:pt idx="9">
                  <c:v>24-Feb</c:v>
                </c:pt>
                <c:pt idx="10">
                  <c:v>25-Feb</c:v>
                </c:pt>
                <c:pt idx="11">
                  <c:v>26-Feb</c:v>
                </c:pt>
                <c:pt idx="12">
                  <c:v>27-Feb</c:v>
                </c:pt>
                <c:pt idx="13">
                  <c:v>28-Feb</c:v>
                </c:pt>
                <c:pt idx="14">
                  <c:v>01-Mar</c:v>
                </c:pt>
                <c:pt idx="15">
                  <c:v>02-Mar</c:v>
                </c:pt>
                <c:pt idx="16">
                  <c:v>03-Mar</c:v>
                </c:pt>
                <c:pt idx="17">
                  <c:v>04-Mar</c:v>
                </c:pt>
                <c:pt idx="18">
                  <c:v>05-Mar</c:v>
                </c:pt>
                <c:pt idx="19">
                  <c:v>06-Mar</c:v>
                </c:pt>
                <c:pt idx="20">
                  <c:v>07-Mar</c:v>
                </c:pt>
                <c:pt idx="21">
                  <c:v>08-Mar</c:v>
                </c:pt>
                <c:pt idx="22">
                  <c:v>09-Mar</c:v>
                </c:pt>
                <c:pt idx="23">
                  <c:v>10-Mar</c:v>
                </c:pt>
                <c:pt idx="24">
                  <c:v>11-Mar</c:v>
                </c:pt>
                <c:pt idx="25">
                  <c:v>12-Mar</c:v>
                </c:pt>
                <c:pt idx="26">
                  <c:v>13-Mar</c:v>
                </c:pt>
                <c:pt idx="27">
                  <c:v>14-Mar</c:v>
                </c:pt>
              </c:strCache>
            </c:strRef>
          </c:cat>
          <c:val>
            <c:numRef>
              <c:f>analysis!$B$93:$B$121</c:f>
              <c:numCache>
                <c:formatCode>General</c:formatCode>
                <c:ptCount val="28"/>
                <c:pt idx="0">
                  <c:v>0</c:v>
                </c:pt>
                <c:pt idx="1">
                  <c:v>0</c:v>
                </c:pt>
                <c:pt idx="2">
                  <c:v>0</c:v>
                </c:pt>
                <c:pt idx="3">
                  <c:v>178</c:v>
                </c:pt>
                <c:pt idx="4">
                  <c:v>50</c:v>
                </c:pt>
                <c:pt idx="5">
                  <c:v>30</c:v>
                </c:pt>
                <c:pt idx="6">
                  <c:v>50</c:v>
                </c:pt>
                <c:pt idx="7">
                  <c:v>0</c:v>
                </c:pt>
                <c:pt idx="8">
                  <c:v>1</c:v>
                </c:pt>
                <c:pt idx="9">
                  <c:v>175</c:v>
                </c:pt>
                <c:pt idx="10">
                  <c:v>4</c:v>
                </c:pt>
                <c:pt idx="11">
                  <c:v>2</c:v>
                </c:pt>
                <c:pt idx="12">
                  <c:v>0</c:v>
                </c:pt>
                <c:pt idx="13">
                  <c:v>0</c:v>
                </c:pt>
                <c:pt idx="14">
                  <c:v>23</c:v>
                </c:pt>
                <c:pt idx="15">
                  <c:v>2</c:v>
                </c:pt>
                <c:pt idx="16">
                  <c:v>2</c:v>
                </c:pt>
                <c:pt idx="17">
                  <c:v>102</c:v>
                </c:pt>
                <c:pt idx="18">
                  <c:v>88</c:v>
                </c:pt>
                <c:pt idx="19">
                  <c:v>2</c:v>
                </c:pt>
                <c:pt idx="20">
                  <c:v>0</c:v>
                </c:pt>
                <c:pt idx="21">
                  <c:v>1</c:v>
                </c:pt>
                <c:pt idx="22">
                  <c:v>0</c:v>
                </c:pt>
                <c:pt idx="23">
                  <c:v>135</c:v>
                </c:pt>
                <c:pt idx="24">
                  <c:v>40</c:v>
                </c:pt>
                <c:pt idx="25">
                  <c:v>36</c:v>
                </c:pt>
                <c:pt idx="26">
                  <c:v>27</c:v>
                </c:pt>
                <c:pt idx="27">
                  <c:v>20</c:v>
                </c:pt>
              </c:numCache>
            </c:numRef>
          </c:val>
          <c:smooth val="0"/>
          <c:extLst>
            <c:ext xmlns:c16="http://schemas.microsoft.com/office/drawing/2014/chart" uri="{C3380CC4-5D6E-409C-BE32-E72D297353CC}">
              <c16:uniqueId val="{00000000-FA2B-40B2-961E-2CFDEC4F3A7A}"/>
            </c:ext>
          </c:extLst>
        </c:ser>
        <c:dLbls>
          <c:showLegendKey val="0"/>
          <c:showVal val="0"/>
          <c:showCatName val="0"/>
          <c:showSerName val="0"/>
          <c:showPercent val="0"/>
          <c:showBubbleSize val="0"/>
        </c:dLbls>
        <c:smooth val="0"/>
        <c:axId val="170269551"/>
        <c:axId val="170269967"/>
      </c:lineChart>
      <c:catAx>
        <c:axId val="170269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70269967"/>
        <c:crosses val="autoZero"/>
        <c:auto val="1"/>
        <c:lblAlgn val="ctr"/>
        <c:lblOffset val="100"/>
        <c:noMultiLvlLbl val="0"/>
      </c:catAx>
      <c:valAx>
        <c:axId val="170269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70269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[cornerstone facebook analysis.xlsx]analysis!PivotTable4</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analysis!$B$43</c:f>
              <c:strCache>
                <c:ptCount val="1"/>
                <c:pt idx="0">
                  <c:v>Total</c:v>
                </c:pt>
              </c:strCache>
            </c:strRef>
          </c:tx>
          <c:spPr>
            <a:solidFill>
              <a:schemeClr val="accent1"/>
            </a:solidFill>
            <a:ln>
              <a:noFill/>
            </a:ln>
            <a:effectLst/>
          </c:spPr>
          <c:invertIfNegative val="0"/>
          <c:cat>
            <c:strRef>
              <c:f>analysis!$A$44:$A$52</c:f>
              <c:strCache>
                <c:ptCount val="8"/>
                <c:pt idx="0">
                  <c:v>Ghana</c:v>
                </c:pt>
                <c:pt idx="1">
                  <c:v>United Kingdom</c:v>
                </c:pt>
                <c:pt idx="2">
                  <c:v>United Arab Emirates</c:v>
                </c:pt>
                <c:pt idx="3">
                  <c:v>Cameroon</c:v>
                </c:pt>
                <c:pt idx="4">
                  <c:v>Côte d'Ivoire</c:v>
                </c:pt>
                <c:pt idx="5">
                  <c:v>Germany</c:v>
                </c:pt>
                <c:pt idx="6">
                  <c:v>Nigeria</c:v>
                </c:pt>
                <c:pt idx="7">
                  <c:v>United States</c:v>
                </c:pt>
              </c:strCache>
            </c:strRef>
          </c:cat>
          <c:val>
            <c:numRef>
              <c:f>analysis!$B$44:$B$52</c:f>
              <c:numCache>
                <c:formatCode>General</c:formatCode>
                <c:ptCount val="8"/>
                <c:pt idx="0">
                  <c:v>93.4</c:v>
                </c:pt>
                <c:pt idx="1">
                  <c:v>2</c:v>
                </c:pt>
                <c:pt idx="2">
                  <c:v>2</c:v>
                </c:pt>
                <c:pt idx="3">
                  <c:v>0.7</c:v>
                </c:pt>
                <c:pt idx="4">
                  <c:v>0.7</c:v>
                </c:pt>
                <c:pt idx="5">
                  <c:v>0.7</c:v>
                </c:pt>
                <c:pt idx="6">
                  <c:v>0.7</c:v>
                </c:pt>
                <c:pt idx="7">
                  <c:v>0.7</c:v>
                </c:pt>
              </c:numCache>
            </c:numRef>
          </c:val>
          <c:extLst>
            <c:ext xmlns:c16="http://schemas.microsoft.com/office/drawing/2014/chart" uri="{C3380CC4-5D6E-409C-BE32-E72D297353CC}">
              <c16:uniqueId val="{00000000-601B-46CB-93F5-923D5D80D8E8}"/>
            </c:ext>
          </c:extLst>
        </c:ser>
        <c:dLbls>
          <c:showLegendKey val="0"/>
          <c:showVal val="0"/>
          <c:showCatName val="0"/>
          <c:showSerName val="0"/>
          <c:showPercent val="0"/>
          <c:showBubbleSize val="0"/>
        </c:dLbls>
        <c:gapWidth val="182"/>
        <c:axId val="1245281551"/>
        <c:axId val="1245281967"/>
      </c:barChart>
      <c:catAx>
        <c:axId val="12452815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245281967"/>
        <c:crosses val="autoZero"/>
        <c:auto val="1"/>
        <c:lblAlgn val="ctr"/>
        <c:lblOffset val="100"/>
        <c:noMultiLvlLbl val="0"/>
      </c:catAx>
      <c:valAx>
        <c:axId val="12452819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245281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[cornerstone facebook analysis.xlsx]analysis!PivotTable2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D1D5D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1D5D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38B2A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analysis!$B$10</c:f>
              <c:strCache>
                <c:ptCount val="1"/>
                <c:pt idx="0">
                  <c:v>Sum of Women</c:v>
                </c:pt>
              </c:strCache>
            </c:strRef>
          </c:tx>
          <c:spPr>
            <a:solidFill>
              <a:srgbClr val="D1D5D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analysis!$A$11:$A$18</c:f>
              <c:strCache>
                <c:ptCount val="7"/>
                <c:pt idx="0">
                  <c:v>18-24</c:v>
                </c:pt>
                <c:pt idx="1">
                  <c:v>25-34</c:v>
                </c:pt>
                <c:pt idx="2">
                  <c:v>35-44</c:v>
                </c:pt>
                <c:pt idx="3">
                  <c:v>45-54</c:v>
                </c:pt>
                <c:pt idx="4">
                  <c:v>55-64</c:v>
                </c:pt>
                <c:pt idx="5">
                  <c:v>65+</c:v>
                </c:pt>
                <c:pt idx="6">
                  <c:v>(blank)</c:v>
                </c:pt>
              </c:strCache>
            </c:strRef>
          </c:cat>
          <c:val>
            <c:numRef>
              <c:f>analysis!$B$11:$B$18</c:f>
              <c:numCache>
                <c:formatCode>General</c:formatCode>
                <c:ptCount val="7"/>
                <c:pt idx="0">
                  <c:v>10.4</c:v>
                </c:pt>
                <c:pt idx="1">
                  <c:v>15.2</c:v>
                </c:pt>
                <c:pt idx="2">
                  <c:v>8.1</c:v>
                </c:pt>
                <c:pt idx="3">
                  <c:v>2.6</c:v>
                </c:pt>
                <c:pt idx="4">
                  <c:v>1.2</c:v>
                </c:pt>
                <c:pt idx="5">
                  <c:v>1.5</c:v>
                </c:pt>
              </c:numCache>
            </c:numRef>
          </c:val>
          <c:extLst>
            <c:ext xmlns:c16="http://schemas.microsoft.com/office/drawing/2014/chart" uri="{C3380CC4-5D6E-409C-BE32-E72D297353CC}">
              <c16:uniqueId val="{00000000-37F6-4136-9C33-DE4878B10ACF}"/>
            </c:ext>
          </c:extLst>
        </c:ser>
        <c:ser>
          <c:idx val="1"/>
          <c:order val="1"/>
          <c:tx>
            <c:strRef>
              <c:f>analysis!$C$10</c:f>
              <c:strCache>
                <c:ptCount val="1"/>
                <c:pt idx="0">
                  <c:v>Sum of Men</c:v>
                </c:pt>
              </c:strCache>
            </c:strRef>
          </c:tx>
          <c:spPr>
            <a:solidFill>
              <a:srgbClr val="38B2A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analysis!$A$11:$A$18</c:f>
              <c:strCache>
                <c:ptCount val="7"/>
                <c:pt idx="0">
                  <c:v>18-24</c:v>
                </c:pt>
                <c:pt idx="1">
                  <c:v>25-34</c:v>
                </c:pt>
                <c:pt idx="2">
                  <c:v>35-44</c:v>
                </c:pt>
                <c:pt idx="3">
                  <c:v>45-54</c:v>
                </c:pt>
                <c:pt idx="4">
                  <c:v>55-64</c:v>
                </c:pt>
                <c:pt idx="5">
                  <c:v>65+</c:v>
                </c:pt>
                <c:pt idx="6">
                  <c:v>(blank)</c:v>
                </c:pt>
              </c:strCache>
            </c:strRef>
          </c:cat>
          <c:val>
            <c:numRef>
              <c:f>analysis!$C$11:$C$18</c:f>
              <c:numCache>
                <c:formatCode>General</c:formatCode>
                <c:ptCount val="7"/>
                <c:pt idx="0">
                  <c:v>15</c:v>
                </c:pt>
                <c:pt idx="1">
                  <c:v>21.5</c:v>
                </c:pt>
                <c:pt idx="2">
                  <c:v>13.4</c:v>
                </c:pt>
                <c:pt idx="3">
                  <c:v>5.8</c:v>
                </c:pt>
                <c:pt idx="4">
                  <c:v>2.6</c:v>
                </c:pt>
                <c:pt idx="5">
                  <c:v>2.7</c:v>
                </c:pt>
              </c:numCache>
            </c:numRef>
          </c:val>
          <c:extLst>
            <c:ext xmlns:c16="http://schemas.microsoft.com/office/drawing/2014/chart" uri="{C3380CC4-5D6E-409C-BE32-E72D297353CC}">
              <c16:uniqueId val="{00000003-37F6-4136-9C33-DE4878B10ACF}"/>
            </c:ext>
          </c:extLst>
        </c:ser>
        <c:dLbls>
          <c:dLblPos val="outEnd"/>
          <c:showLegendKey val="0"/>
          <c:showVal val="1"/>
          <c:showCatName val="0"/>
          <c:showSerName val="0"/>
          <c:showPercent val="0"/>
          <c:showBubbleSize val="0"/>
        </c:dLbls>
        <c:gapWidth val="209"/>
        <c:overlap val="-46"/>
        <c:axId val="163020623"/>
        <c:axId val="163023535"/>
      </c:barChart>
      <c:catAx>
        <c:axId val="163020623"/>
        <c:scaling>
          <c:orientation val="minMax"/>
        </c:scaling>
        <c:delete val="1"/>
        <c:axPos val="b"/>
        <c:numFmt formatCode="General" sourceLinked="1"/>
        <c:majorTickMark val="none"/>
        <c:minorTickMark val="none"/>
        <c:tickLblPos val="nextTo"/>
        <c:crossAx val="163023535"/>
        <c:crosses val="autoZero"/>
        <c:auto val="1"/>
        <c:lblAlgn val="ctr"/>
        <c:lblOffset val="100"/>
        <c:noMultiLvlLbl val="0"/>
      </c:catAx>
      <c:valAx>
        <c:axId val="1630235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63020623"/>
        <c:crosses val="autoZero"/>
        <c:crossBetween val="between"/>
      </c:valAx>
      <c:spPr>
        <a:noFill/>
        <a:ln>
          <a:noFill/>
        </a:ln>
        <a:effectLst/>
      </c:spPr>
    </c:plotArea>
    <c:legend>
      <c:legendPos val="r"/>
      <c:layout>
        <c:manualLayout>
          <c:xMode val="edge"/>
          <c:yMode val="edge"/>
          <c:x val="0.34746071298049763"/>
          <c:y val="0.14700996420644899"/>
          <c:w val="0.33608359081697065"/>
          <c:h val="0.260443740978095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[cornerstone facebook analysis.xlsx]analysis!PivotTable3</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8B2A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analysis!$B$24</c:f>
              <c:strCache>
                <c:ptCount val="1"/>
                <c:pt idx="0">
                  <c:v>Total</c:v>
                </c:pt>
              </c:strCache>
            </c:strRef>
          </c:tx>
          <c:spPr>
            <a:solidFill>
              <a:srgbClr val="38B2AC"/>
            </a:solidFill>
            <a:ln>
              <a:noFill/>
            </a:ln>
            <a:effectLst/>
          </c:spPr>
          <c:invertIfNegative val="0"/>
          <c:cat>
            <c:strRef>
              <c:f>analysis!$A$25:$A$35</c:f>
              <c:strCache>
                <c:ptCount val="10"/>
                <c:pt idx="0">
                  <c:v>Accra, Ghana</c:v>
                </c:pt>
                <c:pt idx="1">
                  <c:v>Cape Coast, Ghana</c:v>
                </c:pt>
                <c:pt idx="2">
                  <c:v>Kpone, Volta, Ghana</c:v>
                </c:pt>
                <c:pt idx="3">
                  <c:v>Kumasi, Ghana</c:v>
                </c:pt>
                <c:pt idx="4">
                  <c:v>Oyarifa, Volta, Ghana</c:v>
                </c:pt>
                <c:pt idx="5">
                  <c:v>Sekondi, Western, Ghana</c:v>
                </c:pt>
                <c:pt idx="6">
                  <c:v>Sunyani</c:v>
                </c:pt>
                <c:pt idx="7">
                  <c:v>Takoradi</c:v>
                </c:pt>
                <c:pt idx="8">
                  <c:v>Tamale, Ghana</c:v>
                </c:pt>
                <c:pt idx="9">
                  <c:v>Tema, Ghana</c:v>
                </c:pt>
              </c:strCache>
            </c:strRef>
          </c:cat>
          <c:val>
            <c:numRef>
              <c:f>analysis!$B$25:$B$35</c:f>
              <c:numCache>
                <c:formatCode>General</c:formatCode>
                <c:ptCount val="10"/>
                <c:pt idx="0">
                  <c:v>53</c:v>
                </c:pt>
                <c:pt idx="1">
                  <c:v>1.08</c:v>
                </c:pt>
                <c:pt idx="2">
                  <c:v>3.12</c:v>
                </c:pt>
                <c:pt idx="3">
                  <c:v>24.25</c:v>
                </c:pt>
                <c:pt idx="4">
                  <c:v>1.29</c:v>
                </c:pt>
                <c:pt idx="5">
                  <c:v>2.35</c:v>
                </c:pt>
                <c:pt idx="6">
                  <c:v>0.87</c:v>
                </c:pt>
                <c:pt idx="7">
                  <c:v>2.4500000000000002</c:v>
                </c:pt>
                <c:pt idx="8">
                  <c:v>4.0199999999999996</c:v>
                </c:pt>
                <c:pt idx="9">
                  <c:v>4.04</c:v>
                </c:pt>
              </c:numCache>
            </c:numRef>
          </c:val>
          <c:extLst>
            <c:ext xmlns:c16="http://schemas.microsoft.com/office/drawing/2014/chart" uri="{C3380CC4-5D6E-409C-BE32-E72D297353CC}">
              <c16:uniqueId val="{00000000-79C1-4F14-B405-DC47D800AC18}"/>
            </c:ext>
          </c:extLst>
        </c:ser>
        <c:dLbls>
          <c:showLegendKey val="0"/>
          <c:showVal val="0"/>
          <c:showCatName val="0"/>
          <c:showSerName val="0"/>
          <c:showPercent val="0"/>
          <c:showBubbleSize val="0"/>
        </c:dLbls>
        <c:gapWidth val="182"/>
        <c:axId val="171846239"/>
        <c:axId val="2135951951"/>
      </c:barChart>
      <c:catAx>
        <c:axId val="1718462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2135951951"/>
        <c:crosses val="autoZero"/>
        <c:auto val="1"/>
        <c:lblAlgn val="ctr"/>
        <c:lblOffset val="100"/>
        <c:noMultiLvlLbl val="0"/>
      </c:catAx>
      <c:valAx>
        <c:axId val="2135951951"/>
        <c:scaling>
          <c:orientation val="minMax"/>
        </c:scaling>
        <c:delete val="1"/>
        <c:axPos val="b"/>
        <c:numFmt formatCode="General" sourceLinked="1"/>
        <c:majorTickMark val="none"/>
        <c:minorTickMark val="none"/>
        <c:tickLblPos val="nextTo"/>
        <c:crossAx val="171846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[cornerstone facebook analysis.xlsx]analysis!PivotTable5</c:name>
    <c:fmtId val="5"/>
  </c:pivotSource>
  <c:chart>
    <c:autoTitleDeleted val="1"/>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1"/>
          <c:showVal val="1"/>
          <c:showCatName val="1"/>
          <c:showSerName val="1"/>
          <c:showPercent val="1"/>
          <c:showBubbleSize val="1"/>
          <c:extLst>
            <c:ext xmlns:c15="http://schemas.microsoft.com/office/drawing/2012/chart" uri="{CE6537A1-D6FC-4f65-9D91-7224C49458BB}"/>
          </c:extLst>
        </c:dLbl>
      </c:pivotFmt>
      <c:pivotFmt>
        <c:idx val="2"/>
        <c:spPr>
          <a:ln w="28575" cap="rnd">
            <a:solidFill>
              <a:srgbClr val="D1D5D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analysis!$B$59</c:f>
              <c:strCache>
                <c:ptCount val="1"/>
                <c:pt idx="0">
                  <c:v>Total</c:v>
                </c:pt>
              </c:strCache>
            </c:strRef>
          </c:tx>
          <c:spPr>
            <a:ln w="28575" cap="rnd">
              <a:solidFill>
                <a:srgbClr val="D1D5DB"/>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analysis!$A$60:$A$88</c:f>
              <c:strCache>
                <c:ptCount val="28"/>
                <c:pt idx="0">
                  <c:v>15-Feb</c:v>
                </c:pt>
                <c:pt idx="1">
                  <c:v>16-Feb</c:v>
                </c:pt>
                <c:pt idx="2">
                  <c:v>17-Feb</c:v>
                </c:pt>
                <c:pt idx="3">
                  <c:v>18-Feb</c:v>
                </c:pt>
                <c:pt idx="4">
                  <c:v>19-Feb</c:v>
                </c:pt>
                <c:pt idx="5">
                  <c:v>20-Feb</c:v>
                </c:pt>
                <c:pt idx="6">
                  <c:v>21-Feb</c:v>
                </c:pt>
                <c:pt idx="7">
                  <c:v>22-Feb</c:v>
                </c:pt>
                <c:pt idx="8">
                  <c:v>23-Feb</c:v>
                </c:pt>
                <c:pt idx="9">
                  <c:v>24-Feb</c:v>
                </c:pt>
                <c:pt idx="10">
                  <c:v>25-Feb</c:v>
                </c:pt>
                <c:pt idx="11">
                  <c:v>26-Feb</c:v>
                </c:pt>
                <c:pt idx="12">
                  <c:v>27-Feb</c:v>
                </c:pt>
                <c:pt idx="13">
                  <c:v>28-Feb</c:v>
                </c:pt>
                <c:pt idx="14">
                  <c:v>01-Mar</c:v>
                </c:pt>
                <c:pt idx="15">
                  <c:v>02-Mar</c:v>
                </c:pt>
                <c:pt idx="16">
                  <c:v>03-Mar</c:v>
                </c:pt>
                <c:pt idx="17">
                  <c:v>04-Mar</c:v>
                </c:pt>
                <c:pt idx="18">
                  <c:v>05-Mar</c:v>
                </c:pt>
                <c:pt idx="19">
                  <c:v>06-Mar</c:v>
                </c:pt>
                <c:pt idx="20">
                  <c:v>07-Mar</c:v>
                </c:pt>
                <c:pt idx="21">
                  <c:v>08-Mar</c:v>
                </c:pt>
                <c:pt idx="22">
                  <c:v>09-Mar</c:v>
                </c:pt>
                <c:pt idx="23">
                  <c:v>10-Mar</c:v>
                </c:pt>
                <c:pt idx="24">
                  <c:v>11-Mar</c:v>
                </c:pt>
                <c:pt idx="25">
                  <c:v>12-Mar</c:v>
                </c:pt>
                <c:pt idx="26">
                  <c:v>13-Mar</c:v>
                </c:pt>
                <c:pt idx="27">
                  <c:v>14-Mar</c:v>
                </c:pt>
              </c:strCache>
            </c:strRef>
          </c:cat>
          <c:val>
            <c:numRef>
              <c:f>analysis!$B$60:$B$88</c:f>
              <c:numCache>
                <c:formatCode>General</c:formatCode>
                <c:ptCount val="28"/>
                <c:pt idx="0">
                  <c:v>128</c:v>
                </c:pt>
                <c:pt idx="1">
                  <c:v>74</c:v>
                </c:pt>
                <c:pt idx="2">
                  <c:v>187</c:v>
                </c:pt>
                <c:pt idx="3">
                  <c:v>552</c:v>
                </c:pt>
                <c:pt idx="4">
                  <c:v>729</c:v>
                </c:pt>
                <c:pt idx="5">
                  <c:v>440</c:v>
                </c:pt>
                <c:pt idx="6">
                  <c:v>185</c:v>
                </c:pt>
                <c:pt idx="7">
                  <c:v>88</c:v>
                </c:pt>
                <c:pt idx="8">
                  <c:v>92</c:v>
                </c:pt>
                <c:pt idx="9">
                  <c:v>685</c:v>
                </c:pt>
                <c:pt idx="10">
                  <c:v>185</c:v>
                </c:pt>
                <c:pt idx="11">
                  <c:v>68</c:v>
                </c:pt>
                <c:pt idx="12">
                  <c:v>79</c:v>
                </c:pt>
                <c:pt idx="13">
                  <c:v>37</c:v>
                </c:pt>
                <c:pt idx="14">
                  <c:v>130</c:v>
                </c:pt>
                <c:pt idx="15">
                  <c:v>88</c:v>
                </c:pt>
                <c:pt idx="16">
                  <c:v>169</c:v>
                </c:pt>
                <c:pt idx="17">
                  <c:v>187</c:v>
                </c:pt>
                <c:pt idx="18">
                  <c:v>349</c:v>
                </c:pt>
                <c:pt idx="19">
                  <c:v>34</c:v>
                </c:pt>
                <c:pt idx="20">
                  <c:v>42</c:v>
                </c:pt>
                <c:pt idx="21">
                  <c:v>225</c:v>
                </c:pt>
                <c:pt idx="22">
                  <c:v>67</c:v>
                </c:pt>
                <c:pt idx="23">
                  <c:v>379</c:v>
                </c:pt>
                <c:pt idx="24">
                  <c:v>324</c:v>
                </c:pt>
                <c:pt idx="25">
                  <c:v>582</c:v>
                </c:pt>
                <c:pt idx="26">
                  <c:v>275</c:v>
                </c:pt>
                <c:pt idx="27">
                  <c:v>216</c:v>
                </c:pt>
              </c:numCache>
            </c:numRef>
          </c:val>
          <c:smooth val="0"/>
          <c:extLst>
            <c:ext xmlns:c16="http://schemas.microsoft.com/office/drawing/2014/chart" uri="{C3380CC4-5D6E-409C-BE32-E72D297353CC}">
              <c16:uniqueId val="{00000000-1BC1-4F13-B710-1E2DF0E5DD9B}"/>
            </c:ext>
          </c:extLst>
        </c:ser>
        <c:dLbls>
          <c:dLblPos val="t"/>
          <c:showLegendKey val="0"/>
          <c:showVal val="1"/>
          <c:showCatName val="0"/>
          <c:showSerName val="0"/>
          <c:showPercent val="0"/>
          <c:showBubbleSize val="0"/>
        </c:dLbls>
        <c:smooth val="0"/>
        <c:axId val="167433935"/>
        <c:axId val="167429359"/>
      </c:lineChart>
      <c:catAx>
        <c:axId val="1674339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67429359"/>
        <c:crosses val="autoZero"/>
        <c:auto val="1"/>
        <c:lblAlgn val="ctr"/>
        <c:lblOffset val="100"/>
        <c:noMultiLvlLbl val="0"/>
      </c:catAx>
      <c:valAx>
        <c:axId val="167429359"/>
        <c:scaling>
          <c:orientation val="minMax"/>
        </c:scaling>
        <c:delete val="1"/>
        <c:axPos val="l"/>
        <c:numFmt formatCode="General" sourceLinked="1"/>
        <c:majorTickMark val="out"/>
        <c:minorTickMark val="none"/>
        <c:tickLblPos val="nextTo"/>
        <c:crossAx val="167433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[cornerstone facebook analysis.xlsx]analysis!PivotTable6</c:name>
    <c:fmtId val="8"/>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38B2A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rgbClr val="38B2AC"/>
            </a:solidFill>
            <a:round/>
          </a:ln>
          <a:effectLst/>
        </c:spPr>
        <c:marker>
          <c:symbol val="none"/>
        </c:marker>
        <c:dLbl>
          <c:idx val="0"/>
          <c:layout>
            <c:manualLayout>
              <c:x val="-1.8114194125395538E-2"/>
              <c:y val="-8.6537358820025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rgbClr val="38B2AC"/>
            </a:solidFill>
            <a:round/>
          </a:ln>
          <a:effectLst/>
        </c:spPr>
        <c:marker>
          <c:symbol val="none"/>
        </c:marker>
        <c:dLbl>
          <c:idx val="0"/>
          <c:layout>
            <c:manualLayout>
              <c:x val="-3.8813048951796748E-2"/>
              <c:y val="-6.52150054320147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rgbClr val="38B2AC"/>
            </a:solidFill>
            <a:round/>
          </a:ln>
          <a:effectLst/>
        </c:spPr>
        <c:marker>
          <c:symbol val="none"/>
        </c:marker>
        <c:dLbl>
          <c:idx val="0"/>
          <c:layout>
            <c:manualLayout>
              <c:x val="-5.0387516830066155E-2"/>
              <c:y val="-0.1226385739224655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analysis!$B$92</c:f>
              <c:strCache>
                <c:ptCount val="1"/>
                <c:pt idx="0">
                  <c:v>Total</c:v>
                </c:pt>
              </c:strCache>
            </c:strRef>
          </c:tx>
          <c:spPr>
            <a:ln w="28575" cap="rnd">
              <a:solidFill>
                <a:srgbClr val="38B2AC"/>
              </a:solidFill>
              <a:round/>
            </a:ln>
            <a:effectLst/>
          </c:spPr>
          <c:marker>
            <c:symbol val="none"/>
          </c:marker>
          <c:dPt>
            <c:idx val="25"/>
            <c:marker>
              <c:symbol val="none"/>
            </c:marker>
            <c:bubble3D val="0"/>
            <c:spPr>
              <a:ln w="28575" cap="rnd">
                <a:solidFill>
                  <a:srgbClr val="38B2AC"/>
                </a:solidFill>
                <a:round/>
              </a:ln>
              <a:effectLst/>
            </c:spPr>
            <c:extLst>
              <c:ext xmlns:c16="http://schemas.microsoft.com/office/drawing/2014/chart" uri="{C3380CC4-5D6E-409C-BE32-E72D297353CC}">
                <c16:uniqueId val="{00000004-10F1-4559-9CA8-8A1B430278E0}"/>
              </c:ext>
            </c:extLst>
          </c:dPt>
          <c:dPt>
            <c:idx val="26"/>
            <c:marker>
              <c:symbol val="none"/>
            </c:marker>
            <c:bubble3D val="0"/>
            <c:spPr>
              <a:ln w="28575" cap="rnd">
                <a:solidFill>
                  <a:srgbClr val="38B2AC"/>
                </a:solidFill>
                <a:round/>
              </a:ln>
              <a:effectLst/>
            </c:spPr>
            <c:extLst>
              <c:ext xmlns:c16="http://schemas.microsoft.com/office/drawing/2014/chart" uri="{C3380CC4-5D6E-409C-BE32-E72D297353CC}">
                <c16:uniqueId val="{00000003-10F1-4559-9CA8-8A1B430278E0}"/>
              </c:ext>
            </c:extLst>
          </c:dPt>
          <c:dPt>
            <c:idx val="27"/>
            <c:marker>
              <c:symbol val="none"/>
            </c:marker>
            <c:bubble3D val="0"/>
            <c:spPr>
              <a:ln w="28575" cap="rnd">
                <a:solidFill>
                  <a:srgbClr val="38B2AC"/>
                </a:solidFill>
                <a:round/>
              </a:ln>
              <a:effectLst/>
            </c:spPr>
            <c:extLst>
              <c:ext xmlns:c16="http://schemas.microsoft.com/office/drawing/2014/chart" uri="{C3380CC4-5D6E-409C-BE32-E72D297353CC}">
                <c16:uniqueId val="{00000002-10F1-4559-9CA8-8A1B430278E0}"/>
              </c:ext>
            </c:extLst>
          </c:dPt>
          <c:dLbls>
            <c:dLbl>
              <c:idx val="25"/>
              <c:layout>
                <c:manualLayout>
                  <c:x val="-5.0387516830066155E-2"/>
                  <c:y val="-0.1226385739224655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0F1-4559-9CA8-8A1B430278E0}"/>
                </c:ext>
              </c:extLst>
            </c:dLbl>
            <c:dLbl>
              <c:idx val="26"/>
              <c:layout>
                <c:manualLayout>
                  <c:x val="-3.8813048951796748E-2"/>
                  <c:y val="-6.521500543201472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0F1-4559-9CA8-8A1B430278E0}"/>
                </c:ext>
              </c:extLst>
            </c:dLbl>
            <c:dLbl>
              <c:idx val="27"/>
              <c:layout>
                <c:manualLayout>
                  <c:x val="-1.8114194125395538E-2"/>
                  <c:y val="-8.65373588200258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0F1-4559-9CA8-8A1B430278E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analysis!$A$93:$A$121</c:f>
              <c:strCache>
                <c:ptCount val="28"/>
                <c:pt idx="0">
                  <c:v>15-Feb</c:v>
                </c:pt>
                <c:pt idx="1">
                  <c:v>16-Feb</c:v>
                </c:pt>
                <c:pt idx="2">
                  <c:v>17-Feb</c:v>
                </c:pt>
                <c:pt idx="3">
                  <c:v>18-Feb</c:v>
                </c:pt>
                <c:pt idx="4">
                  <c:v>19-Feb</c:v>
                </c:pt>
                <c:pt idx="5">
                  <c:v>20-Feb</c:v>
                </c:pt>
                <c:pt idx="6">
                  <c:v>21-Feb</c:v>
                </c:pt>
                <c:pt idx="7">
                  <c:v>22-Feb</c:v>
                </c:pt>
                <c:pt idx="8">
                  <c:v>23-Feb</c:v>
                </c:pt>
                <c:pt idx="9">
                  <c:v>24-Feb</c:v>
                </c:pt>
                <c:pt idx="10">
                  <c:v>25-Feb</c:v>
                </c:pt>
                <c:pt idx="11">
                  <c:v>26-Feb</c:v>
                </c:pt>
                <c:pt idx="12">
                  <c:v>27-Feb</c:v>
                </c:pt>
                <c:pt idx="13">
                  <c:v>28-Feb</c:v>
                </c:pt>
                <c:pt idx="14">
                  <c:v>01-Mar</c:v>
                </c:pt>
                <c:pt idx="15">
                  <c:v>02-Mar</c:v>
                </c:pt>
                <c:pt idx="16">
                  <c:v>03-Mar</c:v>
                </c:pt>
                <c:pt idx="17">
                  <c:v>04-Mar</c:v>
                </c:pt>
                <c:pt idx="18">
                  <c:v>05-Mar</c:v>
                </c:pt>
                <c:pt idx="19">
                  <c:v>06-Mar</c:v>
                </c:pt>
                <c:pt idx="20">
                  <c:v>07-Mar</c:v>
                </c:pt>
                <c:pt idx="21">
                  <c:v>08-Mar</c:v>
                </c:pt>
                <c:pt idx="22">
                  <c:v>09-Mar</c:v>
                </c:pt>
                <c:pt idx="23">
                  <c:v>10-Mar</c:v>
                </c:pt>
                <c:pt idx="24">
                  <c:v>11-Mar</c:v>
                </c:pt>
                <c:pt idx="25">
                  <c:v>12-Mar</c:v>
                </c:pt>
                <c:pt idx="26">
                  <c:v>13-Mar</c:v>
                </c:pt>
                <c:pt idx="27">
                  <c:v>14-Mar</c:v>
                </c:pt>
              </c:strCache>
            </c:strRef>
          </c:cat>
          <c:val>
            <c:numRef>
              <c:f>analysis!$B$93:$B$121</c:f>
              <c:numCache>
                <c:formatCode>General</c:formatCode>
                <c:ptCount val="28"/>
                <c:pt idx="0">
                  <c:v>0</c:v>
                </c:pt>
                <c:pt idx="1">
                  <c:v>0</c:v>
                </c:pt>
                <c:pt idx="2">
                  <c:v>0</c:v>
                </c:pt>
                <c:pt idx="3">
                  <c:v>178</c:v>
                </c:pt>
                <c:pt idx="4">
                  <c:v>50</c:v>
                </c:pt>
                <c:pt idx="5">
                  <c:v>30</c:v>
                </c:pt>
                <c:pt idx="6">
                  <c:v>50</c:v>
                </c:pt>
                <c:pt idx="7">
                  <c:v>0</c:v>
                </c:pt>
                <c:pt idx="8">
                  <c:v>1</c:v>
                </c:pt>
                <c:pt idx="9">
                  <c:v>175</c:v>
                </c:pt>
                <c:pt idx="10">
                  <c:v>4</c:v>
                </c:pt>
                <c:pt idx="11">
                  <c:v>2</c:v>
                </c:pt>
                <c:pt idx="12">
                  <c:v>0</c:v>
                </c:pt>
                <c:pt idx="13">
                  <c:v>0</c:v>
                </c:pt>
                <c:pt idx="14">
                  <c:v>23</c:v>
                </c:pt>
                <c:pt idx="15">
                  <c:v>2</c:v>
                </c:pt>
                <c:pt idx="16">
                  <c:v>2</c:v>
                </c:pt>
                <c:pt idx="17">
                  <c:v>102</c:v>
                </c:pt>
                <c:pt idx="18">
                  <c:v>88</c:v>
                </c:pt>
                <c:pt idx="19">
                  <c:v>2</c:v>
                </c:pt>
                <c:pt idx="20">
                  <c:v>0</c:v>
                </c:pt>
                <c:pt idx="21">
                  <c:v>1</c:v>
                </c:pt>
                <c:pt idx="22">
                  <c:v>0</c:v>
                </c:pt>
                <c:pt idx="23">
                  <c:v>135</c:v>
                </c:pt>
                <c:pt idx="24">
                  <c:v>40</c:v>
                </c:pt>
                <c:pt idx="25">
                  <c:v>36</c:v>
                </c:pt>
                <c:pt idx="26">
                  <c:v>27</c:v>
                </c:pt>
                <c:pt idx="27">
                  <c:v>20</c:v>
                </c:pt>
              </c:numCache>
            </c:numRef>
          </c:val>
          <c:smooth val="0"/>
          <c:extLst>
            <c:ext xmlns:c16="http://schemas.microsoft.com/office/drawing/2014/chart" uri="{C3380CC4-5D6E-409C-BE32-E72D297353CC}">
              <c16:uniqueId val="{00000000-10F1-4559-9CA8-8A1B430278E0}"/>
            </c:ext>
          </c:extLst>
        </c:ser>
        <c:dLbls>
          <c:dLblPos val="t"/>
          <c:showLegendKey val="0"/>
          <c:showVal val="1"/>
          <c:showCatName val="0"/>
          <c:showSerName val="0"/>
          <c:showPercent val="0"/>
          <c:showBubbleSize val="0"/>
        </c:dLbls>
        <c:smooth val="0"/>
        <c:axId val="170269551"/>
        <c:axId val="170269967"/>
      </c:lineChart>
      <c:catAx>
        <c:axId val="1702695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70269967"/>
        <c:crosses val="autoZero"/>
        <c:auto val="1"/>
        <c:lblAlgn val="ctr"/>
        <c:lblOffset val="100"/>
        <c:noMultiLvlLbl val="0"/>
      </c:catAx>
      <c:valAx>
        <c:axId val="170269967"/>
        <c:scaling>
          <c:orientation val="minMax"/>
        </c:scaling>
        <c:delete val="1"/>
        <c:axPos val="l"/>
        <c:numFmt formatCode="General" sourceLinked="1"/>
        <c:majorTickMark val="out"/>
        <c:minorTickMark val="none"/>
        <c:tickLblPos val="nextTo"/>
        <c:crossAx val="170269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0.xml"/><Relationship Id="rId5" Type="http://schemas.openxmlformats.org/officeDocument/2006/relationships/image" Target="../media/image1.png"/><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28576</xdr:colOff>
      <xdr:row>9</xdr:row>
      <xdr:rowOff>4762</xdr:rowOff>
    </xdr:from>
    <xdr:to>
      <xdr:col>7</xdr:col>
      <xdr:colOff>438151</xdr:colOff>
      <xdr:row>19</xdr:row>
      <xdr:rowOff>38100</xdr:rowOff>
    </xdr:to>
    <xdr:graphicFrame macro="">
      <xdr:nvGraphicFramePr>
        <xdr:cNvPr id="2" name="Chart 1">
          <a:extLst>
            <a:ext uri="{FF2B5EF4-FFF2-40B4-BE49-F238E27FC236}">
              <a16:creationId xmlns:a16="http://schemas.microsoft.com/office/drawing/2014/main" id="{88BED12E-C5A3-43CB-AC9A-419A3F5F07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38100</xdr:colOff>
      <xdr:row>22</xdr:row>
      <xdr:rowOff>166687</xdr:rowOff>
    </xdr:from>
    <xdr:to>
      <xdr:col>8</xdr:col>
      <xdr:colOff>409575</xdr:colOff>
      <xdr:row>37</xdr:row>
      <xdr:rowOff>52387</xdr:rowOff>
    </xdr:to>
    <xdr:graphicFrame macro="">
      <xdr:nvGraphicFramePr>
        <xdr:cNvPr id="3" name="Chart 2">
          <a:extLst>
            <a:ext uri="{FF2B5EF4-FFF2-40B4-BE49-F238E27FC236}">
              <a16:creationId xmlns:a16="http://schemas.microsoft.com/office/drawing/2014/main" id="{79200ADA-4133-4038-8AE3-5FAFDE985D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104775</xdr:colOff>
      <xdr:row>58</xdr:row>
      <xdr:rowOff>4762</xdr:rowOff>
    </xdr:from>
    <xdr:to>
      <xdr:col>8</xdr:col>
      <xdr:colOff>238125</xdr:colOff>
      <xdr:row>72</xdr:row>
      <xdr:rowOff>80962</xdr:rowOff>
    </xdr:to>
    <xdr:graphicFrame macro="">
      <xdr:nvGraphicFramePr>
        <xdr:cNvPr id="5" name="Chart 4">
          <a:extLst>
            <a:ext uri="{FF2B5EF4-FFF2-40B4-BE49-F238E27FC236}">
              <a16:creationId xmlns:a16="http://schemas.microsoft.com/office/drawing/2014/main" id="{1849678B-2095-4C0D-B177-F539632116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9525</xdr:colOff>
      <xdr:row>90</xdr:row>
      <xdr:rowOff>166687</xdr:rowOff>
    </xdr:from>
    <xdr:to>
      <xdr:col>8</xdr:col>
      <xdr:colOff>142875</xdr:colOff>
      <xdr:row>105</xdr:row>
      <xdr:rowOff>52387</xdr:rowOff>
    </xdr:to>
    <xdr:graphicFrame macro="">
      <xdr:nvGraphicFramePr>
        <xdr:cNvPr id="6" name="Chart 5">
          <a:extLst>
            <a:ext uri="{FF2B5EF4-FFF2-40B4-BE49-F238E27FC236}">
              <a16:creationId xmlns:a16="http://schemas.microsoft.com/office/drawing/2014/main" id="{4F13F950-56F3-4AF6-B4B4-8C211AC434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5</xdr:col>
      <xdr:colOff>304800</xdr:colOff>
      <xdr:row>1</xdr:row>
      <xdr:rowOff>133351</xdr:rowOff>
    </xdr:from>
    <xdr:to>
      <xdr:col>8</xdr:col>
      <xdr:colOff>304800</xdr:colOff>
      <xdr:row>6</xdr:row>
      <xdr:rowOff>95251</xdr:rowOff>
    </xdr:to>
    <mc:AlternateContent xmlns:mc="http://schemas.openxmlformats.org/markup-compatibility/2006" xmlns:a14="http://schemas.microsoft.com/office/drawing/2010/main">
      <mc:Choice Requires="a14">
        <xdr:graphicFrame macro="">
          <xdr:nvGraphicFramePr>
            <xdr:cNvPr id="7" name="Months">
              <a:extLst>
                <a:ext uri="{FF2B5EF4-FFF2-40B4-BE49-F238E27FC236}">
                  <a16:creationId xmlns:a16="http://schemas.microsoft.com/office/drawing/2014/main" id="{9207F375-1598-4F28-AF0C-6E4C136BDECB}"/>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5600700" y="323851"/>
              <a:ext cx="1828800" cy="914400"/>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314325</xdr:colOff>
      <xdr:row>1</xdr:row>
      <xdr:rowOff>47625</xdr:rowOff>
    </xdr:from>
    <xdr:to>
      <xdr:col>11</xdr:col>
      <xdr:colOff>314325</xdr:colOff>
      <xdr:row>11</xdr:row>
      <xdr:rowOff>38100</xdr:rowOff>
    </xdr:to>
    <mc:AlternateContent xmlns:mc="http://schemas.openxmlformats.org/markup-compatibility/2006" xmlns:a14="http://schemas.microsoft.com/office/drawing/2010/main">
      <mc:Choice Requires="a14">
        <xdr:graphicFrame macro="">
          <xdr:nvGraphicFramePr>
            <xdr:cNvPr id="8" name="Age &amp; gender">
              <a:extLst>
                <a:ext uri="{FF2B5EF4-FFF2-40B4-BE49-F238E27FC236}">
                  <a16:creationId xmlns:a16="http://schemas.microsoft.com/office/drawing/2014/main" id="{5D0FC8C4-D65D-41E9-AAF2-1A7F26B32DB1}"/>
                </a:ext>
              </a:extLst>
            </xdr:cNvPr>
            <xdr:cNvGraphicFramePr/>
          </xdr:nvGraphicFramePr>
          <xdr:xfrm>
            <a:off x="0" y="0"/>
            <a:ext cx="0" cy="0"/>
          </xdr:xfrm>
          <a:graphic>
            <a:graphicData uri="http://schemas.microsoft.com/office/drawing/2010/slicer">
              <sle:slicer xmlns:sle="http://schemas.microsoft.com/office/drawing/2010/slicer" name="Age &amp; gender"/>
            </a:graphicData>
          </a:graphic>
        </xdr:graphicFrame>
      </mc:Choice>
      <mc:Fallback xmlns="">
        <xdr:sp macro="" textlink="">
          <xdr:nvSpPr>
            <xdr:cNvPr id="0" name=""/>
            <xdr:cNvSpPr>
              <a:spLocks noTextEdit="1"/>
            </xdr:cNvSpPr>
          </xdr:nvSpPr>
          <xdr:spPr>
            <a:xfrm>
              <a:off x="7439025" y="238125"/>
              <a:ext cx="1828800" cy="189547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219075</xdr:colOff>
      <xdr:row>40</xdr:row>
      <xdr:rowOff>166687</xdr:rowOff>
    </xdr:from>
    <xdr:to>
      <xdr:col>7</xdr:col>
      <xdr:colOff>381000</xdr:colOff>
      <xdr:row>55</xdr:row>
      <xdr:rowOff>52387</xdr:rowOff>
    </xdr:to>
    <xdr:graphicFrame macro="">
      <xdr:nvGraphicFramePr>
        <xdr:cNvPr id="9" name="Chart 8">
          <a:extLst>
            <a:ext uri="{FF2B5EF4-FFF2-40B4-BE49-F238E27FC236}">
              <a16:creationId xmlns:a16="http://schemas.microsoft.com/office/drawing/2014/main" id="{03FCCC4C-EF63-48F0-AB6B-B845B2BCA9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228600</xdr:colOff>
      <xdr:row>2</xdr:row>
      <xdr:rowOff>38100</xdr:rowOff>
    </xdr:from>
    <xdr:to>
      <xdr:col>25</xdr:col>
      <xdr:colOff>196103</xdr:colOff>
      <xdr:row>31</xdr:row>
      <xdr:rowOff>66675</xdr:rowOff>
    </xdr:to>
    <xdr:sp macro="" textlink="">
      <xdr:nvSpPr>
        <xdr:cNvPr id="2" name="Rectangle 1">
          <a:extLst>
            <a:ext uri="{FF2B5EF4-FFF2-40B4-BE49-F238E27FC236}">
              <a16:creationId xmlns:a16="http://schemas.microsoft.com/office/drawing/2014/main" id="{68CAD27B-3FE0-446C-A08C-CC6FB363C50B}"/>
            </a:ext>
          </a:extLst>
        </xdr:cNvPr>
        <xdr:cNvSpPr/>
      </xdr:nvSpPr>
      <xdr:spPr>
        <a:xfrm>
          <a:off x="2077571" y="430306"/>
          <a:ext cx="13526620" cy="5715560"/>
        </a:xfrm>
        <a:prstGeom prst="rect">
          <a:avLst/>
        </a:prstGeom>
        <a:noFill/>
        <a:ln>
          <a:solidFill>
            <a:schemeClr val="bg1">
              <a:lumMod val="75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H" sz="1100"/>
        </a:p>
      </xdr:txBody>
    </xdr:sp>
    <xdr:clientData/>
  </xdr:twoCellAnchor>
  <xdr:twoCellAnchor>
    <xdr:from>
      <xdr:col>3</xdr:col>
      <xdr:colOff>390523</xdr:colOff>
      <xdr:row>3</xdr:row>
      <xdr:rowOff>112059</xdr:rowOff>
    </xdr:from>
    <xdr:to>
      <xdr:col>6</xdr:col>
      <xdr:colOff>28014</xdr:colOff>
      <xdr:row>30</xdr:row>
      <xdr:rowOff>28015</xdr:rowOff>
    </xdr:to>
    <xdr:sp macro="" textlink="">
      <xdr:nvSpPr>
        <xdr:cNvPr id="3" name="Rectangle: Rounded Corners 2">
          <a:extLst>
            <a:ext uri="{FF2B5EF4-FFF2-40B4-BE49-F238E27FC236}">
              <a16:creationId xmlns:a16="http://schemas.microsoft.com/office/drawing/2014/main" id="{A8B30C28-0BC0-495B-AD33-FF69B2ED2445}"/>
            </a:ext>
          </a:extLst>
        </xdr:cNvPr>
        <xdr:cNvSpPr/>
      </xdr:nvSpPr>
      <xdr:spPr>
        <a:xfrm>
          <a:off x="2239494" y="700368"/>
          <a:ext cx="1486461" cy="5210735"/>
        </a:xfrm>
        <a:prstGeom prst="roundRect">
          <a:avLst/>
        </a:prstGeom>
        <a:solidFill>
          <a:srgbClr val="38B2AC"/>
        </a:solidFill>
        <a:ln>
          <a:solidFill>
            <a:schemeClr val="bg1">
              <a:lumMod val="75000"/>
            </a:schemeClr>
          </a:solidFill>
        </a:ln>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6</xdr:col>
      <xdr:colOff>462243</xdr:colOff>
      <xdr:row>4</xdr:row>
      <xdr:rowOff>125226</xdr:rowOff>
    </xdr:from>
    <xdr:to>
      <xdr:col>9</xdr:col>
      <xdr:colOff>238125</xdr:colOff>
      <xdr:row>8</xdr:row>
      <xdr:rowOff>97211</xdr:rowOff>
    </xdr:to>
    <xdr:sp macro="" textlink="">
      <xdr:nvSpPr>
        <xdr:cNvPr id="4" name="Rectangle: Diagonal Corners Rounded 3">
          <a:extLst>
            <a:ext uri="{FF2B5EF4-FFF2-40B4-BE49-F238E27FC236}">
              <a16:creationId xmlns:a16="http://schemas.microsoft.com/office/drawing/2014/main" id="{4F94436D-0349-44FD-8A29-03B06133E2CF}"/>
            </a:ext>
          </a:extLst>
        </xdr:cNvPr>
        <xdr:cNvSpPr/>
      </xdr:nvSpPr>
      <xdr:spPr>
        <a:xfrm>
          <a:off x="4160184" y="909638"/>
          <a:ext cx="1624853" cy="756397"/>
        </a:xfrm>
        <a:prstGeom prst="round2DiagRect">
          <a:avLst/>
        </a:prstGeom>
        <a:solidFill>
          <a:srgbClr val="D1D5DB"/>
        </a:solidFill>
        <a:ln>
          <a:solidFill>
            <a:schemeClr val="bg1">
              <a:lumMod val="75000"/>
            </a:schemeClr>
          </a:solidFill>
        </a:ln>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9</xdr:col>
      <xdr:colOff>395007</xdr:colOff>
      <xdr:row>4</xdr:row>
      <xdr:rowOff>125226</xdr:rowOff>
    </xdr:from>
    <xdr:to>
      <xdr:col>12</xdr:col>
      <xdr:colOff>180415</xdr:colOff>
      <xdr:row>8</xdr:row>
      <xdr:rowOff>97211</xdr:rowOff>
    </xdr:to>
    <xdr:sp macro="" textlink="">
      <xdr:nvSpPr>
        <xdr:cNvPr id="5" name="Rectangle: Diagonal Corners Rounded 4">
          <a:extLst>
            <a:ext uri="{FF2B5EF4-FFF2-40B4-BE49-F238E27FC236}">
              <a16:creationId xmlns:a16="http://schemas.microsoft.com/office/drawing/2014/main" id="{F834AA84-F029-4F30-8152-EAB69F398BF9}"/>
            </a:ext>
          </a:extLst>
        </xdr:cNvPr>
        <xdr:cNvSpPr/>
      </xdr:nvSpPr>
      <xdr:spPr>
        <a:xfrm>
          <a:off x="5941919" y="909638"/>
          <a:ext cx="1634378" cy="756397"/>
        </a:xfrm>
        <a:prstGeom prst="round2DiagRect">
          <a:avLst/>
        </a:prstGeom>
        <a:solidFill>
          <a:srgbClr val="D1D5DB"/>
        </a:solidFill>
        <a:ln>
          <a:solidFill>
            <a:schemeClr val="bg1">
              <a:lumMod val="75000"/>
            </a:schemeClr>
          </a:solidFill>
        </a:ln>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6</xdr:col>
      <xdr:colOff>479051</xdr:colOff>
      <xdr:row>9</xdr:row>
      <xdr:rowOff>54350</xdr:rowOff>
    </xdr:from>
    <xdr:to>
      <xdr:col>9</xdr:col>
      <xdr:colOff>254933</xdr:colOff>
      <xdr:row>13</xdr:row>
      <xdr:rowOff>26335</xdr:rowOff>
    </xdr:to>
    <xdr:sp macro="" textlink="">
      <xdr:nvSpPr>
        <xdr:cNvPr id="6" name="Rectangle: Diagonal Corners Rounded 5">
          <a:extLst>
            <a:ext uri="{FF2B5EF4-FFF2-40B4-BE49-F238E27FC236}">
              <a16:creationId xmlns:a16="http://schemas.microsoft.com/office/drawing/2014/main" id="{B7B716DF-D83D-41B5-90ED-B64FD1D0DA4C}"/>
            </a:ext>
          </a:extLst>
        </xdr:cNvPr>
        <xdr:cNvSpPr/>
      </xdr:nvSpPr>
      <xdr:spPr>
        <a:xfrm>
          <a:off x="4176992" y="1819276"/>
          <a:ext cx="1624853" cy="756397"/>
        </a:xfrm>
        <a:prstGeom prst="round2DiagRect">
          <a:avLst/>
        </a:prstGeom>
        <a:solidFill>
          <a:srgbClr val="D1D5DB"/>
        </a:solidFill>
        <a:ln>
          <a:solidFill>
            <a:schemeClr val="bg1">
              <a:lumMod val="75000"/>
            </a:schemeClr>
          </a:solidFill>
        </a:ln>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9</xdr:col>
      <xdr:colOff>379318</xdr:colOff>
      <xdr:row>9</xdr:row>
      <xdr:rowOff>52669</xdr:rowOff>
    </xdr:from>
    <xdr:to>
      <xdr:col>12</xdr:col>
      <xdr:colOff>155201</xdr:colOff>
      <xdr:row>13</xdr:row>
      <xdr:rowOff>24654</xdr:rowOff>
    </xdr:to>
    <xdr:sp macro="" textlink="">
      <xdr:nvSpPr>
        <xdr:cNvPr id="7" name="Rectangle: Diagonal Corners Rounded 6">
          <a:extLst>
            <a:ext uri="{FF2B5EF4-FFF2-40B4-BE49-F238E27FC236}">
              <a16:creationId xmlns:a16="http://schemas.microsoft.com/office/drawing/2014/main" id="{E97ABA20-1F90-4211-B23B-3CC79147FD77}"/>
            </a:ext>
          </a:extLst>
        </xdr:cNvPr>
        <xdr:cNvSpPr/>
      </xdr:nvSpPr>
      <xdr:spPr>
        <a:xfrm>
          <a:off x="5926230" y="1817595"/>
          <a:ext cx="1624853" cy="756397"/>
        </a:xfrm>
        <a:prstGeom prst="round2DiagRect">
          <a:avLst/>
        </a:prstGeom>
        <a:solidFill>
          <a:srgbClr val="D1D5DB"/>
        </a:solidFill>
        <a:ln>
          <a:solidFill>
            <a:schemeClr val="bg1">
              <a:lumMod val="75000"/>
            </a:schemeClr>
          </a:solidFill>
        </a:ln>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6</xdr:col>
      <xdr:colOff>378198</xdr:colOff>
      <xdr:row>15</xdr:row>
      <xdr:rowOff>42022</xdr:rowOff>
    </xdr:from>
    <xdr:to>
      <xdr:col>14</xdr:col>
      <xdr:colOff>182096</xdr:colOff>
      <xdr:row>30</xdr:row>
      <xdr:rowOff>98052</xdr:rowOff>
    </xdr:to>
    <xdr:sp macro="" textlink="">
      <xdr:nvSpPr>
        <xdr:cNvPr id="8" name="Rectangle: Diagonal Corners Rounded 7">
          <a:extLst>
            <a:ext uri="{FF2B5EF4-FFF2-40B4-BE49-F238E27FC236}">
              <a16:creationId xmlns:a16="http://schemas.microsoft.com/office/drawing/2014/main" id="{98A11A06-76C6-4CA2-A24F-DA4723BB26F8}"/>
            </a:ext>
          </a:extLst>
        </xdr:cNvPr>
        <xdr:cNvSpPr/>
      </xdr:nvSpPr>
      <xdr:spPr>
        <a:xfrm>
          <a:off x="4076139" y="2983566"/>
          <a:ext cx="4734486" cy="2997574"/>
        </a:xfrm>
        <a:prstGeom prst="round2DiagRect">
          <a:avLst/>
        </a:prstGeom>
        <a:noFill/>
        <a:ln>
          <a:solidFill>
            <a:srgbClr val="38B2AC"/>
          </a:solidFill>
        </a:ln>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6</xdr:col>
      <xdr:colOff>406213</xdr:colOff>
      <xdr:row>19</xdr:row>
      <xdr:rowOff>154080</xdr:rowOff>
    </xdr:from>
    <xdr:to>
      <xdr:col>11</xdr:col>
      <xdr:colOff>334495</xdr:colOff>
      <xdr:row>29</xdr:row>
      <xdr:rowOff>131389</xdr:rowOff>
    </xdr:to>
    <xdr:graphicFrame macro="">
      <xdr:nvGraphicFramePr>
        <xdr:cNvPr id="9" name="Chart 8">
          <a:extLst>
            <a:ext uri="{FF2B5EF4-FFF2-40B4-BE49-F238E27FC236}">
              <a16:creationId xmlns:a16="http://schemas.microsoft.com/office/drawing/2014/main" id="{88171A42-14B6-4817-8AF9-07261859C9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70037</xdr:colOff>
      <xdr:row>18</xdr:row>
      <xdr:rowOff>112058</xdr:rowOff>
    </xdr:from>
    <xdr:to>
      <xdr:col>14</xdr:col>
      <xdr:colOff>294154</xdr:colOff>
      <xdr:row>29</xdr:row>
      <xdr:rowOff>168089</xdr:rowOff>
    </xdr:to>
    <xdr:graphicFrame macro="">
      <xdr:nvGraphicFramePr>
        <xdr:cNvPr id="10" name="Chart 9">
          <a:extLst>
            <a:ext uri="{FF2B5EF4-FFF2-40B4-BE49-F238E27FC236}">
              <a16:creationId xmlns:a16="http://schemas.microsoft.com/office/drawing/2014/main" id="{A8683EEE-0619-4206-9666-EF7C2C6545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448235</xdr:colOff>
      <xdr:row>16</xdr:row>
      <xdr:rowOff>98052</xdr:rowOff>
    </xdr:from>
    <xdr:to>
      <xdr:col>10</xdr:col>
      <xdr:colOff>98051</xdr:colOff>
      <xdr:row>18</xdr:row>
      <xdr:rowOff>126066</xdr:rowOff>
    </xdr:to>
    <xdr:sp macro="" textlink="">
      <xdr:nvSpPr>
        <xdr:cNvPr id="11" name="TextBox 10">
          <a:extLst>
            <a:ext uri="{FF2B5EF4-FFF2-40B4-BE49-F238E27FC236}">
              <a16:creationId xmlns:a16="http://schemas.microsoft.com/office/drawing/2014/main" id="{41C00B7B-8B17-456F-9E67-50F3A5079A77}"/>
            </a:ext>
          </a:extLst>
        </xdr:cNvPr>
        <xdr:cNvSpPr txBox="1"/>
      </xdr:nvSpPr>
      <xdr:spPr>
        <a:xfrm>
          <a:off x="4146176" y="3235699"/>
          <a:ext cx="2115110" cy="420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latin typeface="Segoe UI Semibold" panose="020B0702040204020203" pitchFamily="34" charset="0"/>
              <a:ea typeface="Lato black" panose="020F0502020204030203" pitchFamily="34" charset="0"/>
              <a:cs typeface="Segoe UI Semibold" panose="020B0702040204020203" pitchFamily="34" charset="0"/>
            </a:rPr>
            <a:t>Age</a:t>
          </a:r>
          <a:r>
            <a:rPr lang="en-US" sz="1800" baseline="0">
              <a:latin typeface="Segoe UI Semibold" panose="020B0702040204020203" pitchFamily="34" charset="0"/>
              <a:ea typeface="Lato black" panose="020F0502020204030203" pitchFamily="34" charset="0"/>
              <a:cs typeface="Segoe UI Semibold" panose="020B0702040204020203" pitchFamily="34" charset="0"/>
            </a:rPr>
            <a:t> Group</a:t>
          </a:r>
          <a:endParaRPr lang="en-GH" sz="1800">
            <a:latin typeface="Segoe UI Semibold" panose="020B0702040204020203" pitchFamily="34" charset="0"/>
            <a:ea typeface="Lato black" panose="020F0502020204030203" pitchFamily="34" charset="0"/>
            <a:cs typeface="Segoe UI Semibold" panose="020B0702040204020203" pitchFamily="34" charset="0"/>
          </a:endParaRPr>
        </a:p>
      </xdr:txBody>
    </xdr:sp>
    <xdr:clientData/>
  </xdr:twoCellAnchor>
  <xdr:twoCellAnchor>
    <xdr:from>
      <xdr:col>11</xdr:col>
      <xdr:colOff>166407</xdr:colOff>
      <xdr:row>16</xdr:row>
      <xdr:rowOff>54349</xdr:rowOff>
    </xdr:from>
    <xdr:to>
      <xdr:col>14</xdr:col>
      <xdr:colOff>432547</xdr:colOff>
      <xdr:row>18</xdr:row>
      <xdr:rowOff>82363</xdr:rowOff>
    </xdr:to>
    <xdr:sp macro="" textlink="">
      <xdr:nvSpPr>
        <xdr:cNvPr id="12" name="TextBox 11">
          <a:extLst>
            <a:ext uri="{FF2B5EF4-FFF2-40B4-BE49-F238E27FC236}">
              <a16:creationId xmlns:a16="http://schemas.microsoft.com/office/drawing/2014/main" id="{494E35D3-5B6B-487E-B60E-408E9E50AE42}"/>
            </a:ext>
          </a:extLst>
        </xdr:cNvPr>
        <xdr:cNvSpPr txBox="1"/>
      </xdr:nvSpPr>
      <xdr:spPr>
        <a:xfrm>
          <a:off x="6945966" y="3191996"/>
          <a:ext cx="2115110" cy="420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latin typeface="Segoe UI Semibold" panose="020B0702040204020203" pitchFamily="34" charset="0"/>
              <a:ea typeface="Lato black" panose="020F0502020204030203" pitchFamily="34" charset="0"/>
              <a:cs typeface="Segoe UI Semibold" panose="020B0702040204020203" pitchFamily="34" charset="0"/>
            </a:rPr>
            <a:t>Top</a:t>
          </a:r>
          <a:r>
            <a:rPr lang="en-US" sz="1800" baseline="0">
              <a:latin typeface="Segoe UI Semibold" panose="020B0702040204020203" pitchFamily="34" charset="0"/>
              <a:ea typeface="Lato black" panose="020F0502020204030203" pitchFamily="34" charset="0"/>
              <a:cs typeface="Segoe UI Semibold" panose="020B0702040204020203" pitchFamily="34" charset="0"/>
            </a:rPr>
            <a:t> City/town</a:t>
          </a:r>
          <a:endParaRPr lang="en-GH" sz="1800">
            <a:latin typeface="Segoe UI Semibold" panose="020B0702040204020203" pitchFamily="34" charset="0"/>
            <a:ea typeface="Lato black" panose="020F0502020204030203" pitchFamily="34" charset="0"/>
            <a:cs typeface="Segoe UI Semibold" panose="020B0702040204020203" pitchFamily="34" charset="0"/>
          </a:endParaRPr>
        </a:p>
      </xdr:txBody>
    </xdr:sp>
    <xdr:clientData/>
  </xdr:twoCellAnchor>
  <xdr:twoCellAnchor>
    <xdr:from>
      <xdr:col>8</xdr:col>
      <xdr:colOff>530598</xdr:colOff>
      <xdr:row>29</xdr:row>
      <xdr:rowOff>26334</xdr:rowOff>
    </xdr:from>
    <xdr:to>
      <xdr:col>13</xdr:col>
      <xdr:colOff>182095</xdr:colOff>
      <xdr:row>31</xdr:row>
      <xdr:rowOff>54348</xdr:rowOff>
    </xdr:to>
    <xdr:sp macro="" textlink="">
      <xdr:nvSpPr>
        <xdr:cNvPr id="13" name="TextBox 12">
          <a:extLst>
            <a:ext uri="{FF2B5EF4-FFF2-40B4-BE49-F238E27FC236}">
              <a16:creationId xmlns:a16="http://schemas.microsoft.com/office/drawing/2014/main" id="{B716BC87-2F6A-498A-96F2-F9B5EF512DA5}"/>
            </a:ext>
          </a:extLst>
        </xdr:cNvPr>
        <xdr:cNvSpPr txBox="1"/>
      </xdr:nvSpPr>
      <xdr:spPr>
        <a:xfrm>
          <a:off x="5461186" y="5713319"/>
          <a:ext cx="2733115" cy="420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latin typeface="Lato black" panose="020F0502020204030203" pitchFamily="34" charset="0"/>
              <a:ea typeface="Lato black" panose="020F0502020204030203" pitchFamily="34" charset="0"/>
              <a:cs typeface="Lato black" panose="020F0502020204030203" pitchFamily="34" charset="0"/>
            </a:rPr>
            <a:t>Audience</a:t>
          </a:r>
          <a:r>
            <a:rPr lang="en-US" sz="1200" baseline="0">
              <a:latin typeface="Lato black" panose="020F0502020204030203" pitchFamily="34" charset="0"/>
              <a:ea typeface="Lato black" panose="020F0502020204030203" pitchFamily="34" charset="0"/>
              <a:cs typeface="Lato black" panose="020F0502020204030203" pitchFamily="34" charset="0"/>
            </a:rPr>
            <a:t> Demographics</a:t>
          </a:r>
          <a:endParaRPr lang="en-GH" sz="1200">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14</xdr:col>
      <xdr:colOff>448236</xdr:colOff>
      <xdr:row>3</xdr:row>
      <xdr:rowOff>26333</xdr:rowOff>
    </xdr:from>
    <xdr:to>
      <xdr:col>24</xdr:col>
      <xdr:colOff>350184</xdr:colOff>
      <xdr:row>30</xdr:row>
      <xdr:rowOff>84043</xdr:rowOff>
    </xdr:to>
    <xdr:sp macro="" textlink="">
      <xdr:nvSpPr>
        <xdr:cNvPr id="14" name="Rectangle: Diagonal Corners Rounded 13">
          <a:extLst>
            <a:ext uri="{FF2B5EF4-FFF2-40B4-BE49-F238E27FC236}">
              <a16:creationId xmlns:a16="http://schemas.microsoft.com/office/drawing/2014/main" id="{82B63836-44D3-4D55-A3C3-9E8F000E6E99}"/>
            </a:ext>
          </a:extLst>
        </xdr:cNvPr>
        <xdr:cNvSpPr/>
      </xdr:nvSpPr>
      <xdr:spPr>
        <a:xfrm>
          <a:off x="9076765" y="614642"/>
          <a:ext cx="6065184" cy="5352489"/>
        </a:xfrm>
        <a:prstGeom prst="round2DiagRect">
          <a:avLst/>
        </a:prstGeom>
        <a:noFill/>
        <a:ln>
          <a:solidFill>
            <a:srgbClr val="38B2AC"/>
          </a:solidFill>
        </a:ln>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19</xdr:col>
      <xdr:colOff>350184</xdr:colOff>
      <xdr:row>3</xdr:row>
      <xdr:rowOff>178734</xdr:rowOff>
    </xdr:from>
    <xdr:to>
      <xdr:col>23</xdr:col>
      <xdr:colOff>570939</xdr:colOff>
      <xdr:row>6</xdr:row>
      <xdr:rowOff>10645</xdr:rowOff>
    </xdr:to>
    <xdr:sp macro="" textlink="">
      <xdr:nvSpPr>
        <xdr:cNvPr id="16" name="TextBox 15">
          <a:extLst>
            <a:ext uri="{FF2B5EF4-FFF2-40B4-BE49-F238E27FC236}">
              <a16:creationId xmlns:a16="http://schemas.microsoft.com/office/drawing/2014/main" id="{A4A57F2D-B609-44FC-B8CD-E1D4282BB89A}"/>
            </a:ext>
          </a:extLst>
        </xdr:cNvPr>
        <xdr:cNvSpPr txBox="1"/>
      </xdr:nvSpPr>
      <xdr:spPr>
        <a:xfrm>
          <a:off x="12060331" y="767043"/>
          <a:ext cx="2686049" cy="420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latin typeface="Segoe UI Semibold" panose="020B0702040204020203" pitchFamily="34" charset="0"/>
              <a:ea typeface="Lato black" panose="020F0502020204030203" pitchFamily="34" charset="0"/>
              <a:cs typeface="Segoe UI Semibold" panose="020B0702040204020203" pitchFamily="34" charset="0"/>
            </a:rPr>
            <a:t>Country</a:t>
          </a:r>
          <a:r>
            <a:rPr lang="en-US" sz="1800" baseline="0">
              <a:latin typeface="Segoe UI Semibold" panose="020B0702040204020203" pitchFamily="34" charset="0"/>
              <a:ea typeface="Lato black" panose="020F0502020204030203" pitchFamily="34" charset="0"/>
              <a:cs typeface="Segoe UI Semibold" panose="020B0702040204020203" pitchFamily="34" charset="0"/>
            </a:rPr>
            <a:t> Demographic</a:t>
          </a:r>
          <a:endParaRPr lang="en-GH" sz="1800">
            <a:latin typeface="Segoe UI Semibold" panose="020B0702040204020203" pitchFamily="34" charset="0"/>
            <a:ea typeface="Lato black" panose="020F0502020204030203" pitchFamily="34" charset="0"/>
            <a:cs typeface="Segoe UI Semibold" panose="020B0702040204020203" pitchFamily="34" charset="0"/>
          </a:endParaRPr>
        </a:p>
      </xdr:txBody>
    </xdr:sp>
    <xdr:clientData/>
  </xdr:twoCellAnchor>
  <xdr:twoCellAnchor>
    <xdr:from>
      <xdr:col>14</xdr:col>
      <xdr:colOff>406214</xdr:colOff>
      <xdr:row>18</xdr:row>
      <xdr:rowOff>112058</xdr:rowOff>
    </xdr:from>
    <xdr:to>
      <xdr:col>19</xdr:col>
      <xdr:colOff>448235</xdr:colOff>
      <xdr:row>30</xdr:row>
      <xdr:rowOff>56030</xdr:rowOff>
    </xdr:to>
    <xdr:graphicFrame macro="">
      <xdr:nvGraphicFramePr>
        <xdr:cNvPr id="17" name="Chart 16">
          <a:extLst>
            <a:ext uri="{FF2B5EF4-FFF2-40B4-BE49-F238E27FC236}">
              <a16:creationId xmlns:a16="http://schemas.microsoft.com/office/drawing/2014/main" id="{1AD4A0FE-D686-4E69-B09E-87D773D27F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126066</xdr:colOff>
      <xdr:row>17</xdr:row>
      <xdr:rowOff>196101</xdr:rowOff>
    </xdr:from>
    <xdr:to>
      <xdr:col>24</xdr:col>
      <xdr:colOff>336176</xdr:colOff>
      <xdr:row>30</xdr:row>
      <xdr:rowOff>70037</xdr:rowOff>
    </xdr:to>
    <xdr:graphicFrame macro="">
      <xdr:nvGraphicFramePr>
        <xdr:cNvPr id="18" name="Chart 17">
          <a:extLst>
            <a:ext uri="{FF2B5EF4-FFF2-40B4-BE49-F238E27FC236}">
              <a16:creationId xmlns:a16="http://schemas.microsoft.com/office/drawing/2014/main" id="{308C2C59-C638-4DBB-89F9-8BCC5612DC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572620</xdr:colOff>
      <xdr:row>17</xdr:row>
      <xdr:rowOff>12327</xdr:rowOff>
    </xdr:from>
    <xdr:to>
      <xdr:col>18</xdr:col>
      <xdr:colOff>222435</xdr:colOff>
      <xdr:row>19</xdr:row>
      <xdr:rowOff>40341</xdr:rowOff>
    </xdr:to>
    <xdr:sp macro="" textlink="">
      <xdr:nvSpPr>
        <xdr:cNvPr id="19" name="TextBox 18">
          <a:extLst>
            <a:ext uri="{FF2B5EF4-FFF2-40B4-BE49-F238E27FC236}">
              <a16:creationId xmlns:a16="http://schemas.microsoft.com/office/drawing/2014/main" id="{5CC1B86D-57E2-4D16-B5BA-4E2EDB8067F3}"/>
            </a:ext>
          </a:extLst>
        </xdr:cNvPr>
        <xdr:cNvSpPr txBox="1"/>
      </xdr:nvSpPr>
      <xdr:spPr>
        <a:xfrm>
          <a:off x="9201149" y="3346077"/>
          <a:ext cx="2115110" cy="420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latin typeface="Segoe UI Semibold" panose="020B0702040204020203" pitchFamily="34" charset="0"/>
              <a:ea typeface="Lato black" panose="020F0502020204030203" pitchFamily="34" charset="0"/>
              <a:cs typeface="Segoe UI Semibold" panose="020B0702040204020203" pitchFamily="34" charset="0"/>
            </a:rPr>
            <a:t>View</a:t>
          </a:r>
          <a:r>
            <a:rPr lang="en-US" sz="1800" baseline="0">
              <a:latin typeface="Segoe UI Semibold" panose="020B0702040204020203" pitchFamily="34" charset="0"/>
              <a:ea typeface="Lato black" panose="020F0502020204030203" pitchFamily="34" charset="0"/>
              <a:cs typeface="Segoe UI Semibold" panose="020B0702040204020203" pitchFamily="34" charset="0"/>
            </a:rPr>
            <a:t> Trends</a:t>
          </a:r>
          <a:endParaRPr lang="en-GH" sz="1800">
            <a:latin typeface="Segoe UI Semibold" panose="020B0702040204020203" pitchFamily="34" charset="0"/>
            <a:ea typeface="Lato black" panose="020F0502020204030203" pitchFamily="34" charset="0"/>
            <a:cs typeface="Segoe UI Semibold" panose="020B0702040204020203" pitchFamily="34" charset="0"/>
          </a:endParaRPr>
        </a:p>
      </xdr:txBody>
    </xdr:sp>
    <xdr:clientData/>
  </xdr:twoCellAnchor>
  <xdr:twoCellAnchor>
    <xdr:from>
      <xdr:col>20</xdr:col>
      <xdr:colOff>262777</xdr:colOff>
      <xdr:row>16</xdr:row>
      <xdr:rowOff>122705</xdr:rowOff>
    </xdr:from>
    <xdr:to>
      <xdr:col>23</xdr:col>
      <xdr:colOff>528917</xdr:colOff>
      <xdr:row>18</xdr:row>
      <xdr:rowOff>150719</xdr:rowOff>
    </xdr:to>
    <xdr:sp macro="" textlink="">
      <xdr:nvSpPr>
        <xdr:cNvPr id="20" name="TextBox 19">
          <a:extLst>
            <a:ext uri="{FF2B5EF4-FFF2-40B4-BE49-F238E27FC236}">
              <a16:creationId xmlns:a16="http://schemas.microsoft.com/office/drawing/2014/main" id="{660E1C59-DA35-44DD-8E59-DC72B9A15E77}"/>
            </a:ext>
          </a:extLst>
        </xdr:cNvPr>
        <xdr:cNvSpPr txBox="1"/>
      </xdr:nvSpPr>
      <xdr:spPr>
        <a:xfrm>
          <a:off x="12589248" y="3260352"/>
          <a:ext cx="2115110" cy="420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aseline="0">
              <a:latin typeface="Segoe UI Semibold" panose="020B0702040204020203" pitchFamily="34" charset="0"/>
              <a:ea typeface="Lato black" panose="020F0502020204030203" pitchFamily="34" charset="0"/>
              <a:cs typeface="Segoe UI Semibold" panose="020B0702040204020203" pitchFamily="34" charset="0"/>
            </a:rPr>
            <a:t>Interaction Trends</a:t>
          </a:r>
          <a:endParaRPr lang="en-GH" sz="1800">
            <a:latin typeface="Segoe UI Semibold" panose="020B0702040204020203" pitchFamily="34" charset="0"/>
            <a:ea typeface="Lato black" panose="020F0502020204030203" pitchFamily="34" charset="0"/>
            <a:cs typeface="Segoe UI Semibold" panose="020B0702040204020203" pitchFamily="34" charset="0"/>
          </a:endParaRPr>
        </a:p>
      </xdr:txBody>
    </xdr:sp>
    <xdr:clientData/>
  </xdr:twoCellAnchor>
  <xdr:twoCellAnchor>
    <xdr:from>
      <xdr:col>7</xdr:col>
      <xdr:colOff>110376</xdr:colOff>
      <xdr:row>4</xdr:row>
      <xdr:rowOff>194422</xdr:rowOff>
    </xdr:from>
    <xdr:to>
      <xdr:col>10</xdr:col>
      <xdr:colOff>376516</xdr:colOff>
      <xdr:row>7</xdr:row>
      <xdr:rowOff>26333</xdr:rowOff>
    </xdr:to>
    <xdr:sp macro="" textlink="analysis!E5">
      <xdr:nvSpPr>
        <xdr:cNvPr id="21" name="TextBox 20">
          <a:extLst>
            <a:ext uri="{FF2B5EF4-FFF2-40B4-BE49-F238E27FC236}">
              <a16:creationId xmlns:a16="http://schemas.microsoft.com/office/drawing/2014/main" id="{D192498E-32CC-4F34-8114-0480DA5D18BF}"/>
            </a:ext>
          </a:extLst>
        </xdr:cNvPr>
        <xdr:cNvSpPr txBox="1"/>
      </xdr:nvSpPr>
      <xdr:spPr>
        <a:xfrm>
          <a:off x="4424641" y="978834"/>
          <a:ext cx="2115110" cy="420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D3C07AC-BC16-471A-BD29-84CEBA31A0D3}" type="TxLink">
            <a:rPr lang="en-US" sz="1800" b="0" i="0" u="none" strike="noStrike">
              <a:solidFill>
                <a:srgbClr val="000000"/>
              </a:solidFill>
              <a:latin typeface="Lato black" panose="020F0502020204030203" pitchFamily="34" charset="0"/>
              <a:ea typeface="Lato black" panose="020F0502020204030203" pitchFamily="34" charset="0"/>
              <a:cs typeface="Lato black" panose="020F0502020204030203" pitchFamily="34" charset="0"/>
            </a:rPr>
            <a:pPr/>
            <a:t>152</a:t>
          </a:fld>
          <a:endParaRPr lang="en-GH" sz="1800">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6</xdr:col>
      <xdr:colOff>572619</xdr:colOff>
      <xdr:row>6</xdr:row>
      <xdr:rowOff>110378</xdr:rowOff>
    </xdr:from>
    <xdr:to>
      <xdr:col>10</xdr:col>
      <xdr:colOff>222435</xdr:colOff>
      <xdr:row>8</xdr:row>
      <xdr:rowOff>138392</xdr:rowOff>
    </xdr:to>
    <xdr:sp macro="" textlink="">
      <xdr:nvSpPr>
        <xdr:cNvPr id="22" name="TextBox 21">
          <a:extLst>
            <a:ext uri="{FF2B5EF4-FFF2-40B4-BE49-F238E27FC236}">
              <a16:creationId xmlns:a16="http://schemas.microsoft.com/office/drawing/2014/main" id="{51306A7A-13D7-46CA-8E13-72D561E0628C}"/>
            </a:ext>
          </a:extLst>
        </xdr:cNvPr>
        <xdr:cNvSpPr txBox="1"/>
      </xdr:nvSpPr>
      <xdr:spPr>
        <a:xfrm>
          <a:off x="4270560" y="1286996"/>
          <a:ext cx="2115110" cy="420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latin typeface="Segoe UI Semibold" panose="020B0702040204020203" pitchFamily="34" charset="0"/>
              <a:ea typeface="Lato black" panose="020F0502020204030203" pitchFamily="34" charset="0"/>
              <a:cs typeface="Segoe UI Semibold" panose="020B0702040204020203" pitchFamily="34" charset="0"/>
            </a:rPr>
            <a:t>followers</a:t>
          </a:r>
          <a:endParaRPr lang="en-GH" sz="1600">
            <a:latin typeface="Segoe UI Semibold" panose="020B0702040204020203" pitchFamily="34" charset="0"/>
            <a:ea typeface="Lato black" panose="020F0502020204030203" pitchFamily="34" charset="0"/>
            <a:cs typeface="Segoe UI Semibold" panose="020B0702040204020203" pitchFamily="34" charset="0"/>
          </a:endParaRPr>
        </a:p>
      </xdr:txBody>
    </xdr:sp>
    <xdr:clientData/>
  </xdr:twoCellAnchor>
  <xdr:twoCellAnchor>
    <xdr:from>
      <xdr:col>9</xdr:col>
      <xdr:colOff>458879</xdr:colOff>
      <xdr:row>5</xdr:row>
      <xdr:rowOff>10646</xdr:rowOff>
    </xdr:from>
    <xdr:to>
      <xdr:col>13</xdr:col>
      <xdr:colOff>108695</xdr:colOff>
      <xdr:row>7</xdr:row>
      <xdr:rowOff>38660</xdr:rowOff>
    </xdr:to>
    <xdr:sp macro="" textlink="analysis!A5">
      <xdr:nvSpPr>
        <xdr:cNvPr id="23" name="TextBox 22">
          <a:extLst>
            <a:ext uri="{FF2B5EF4-FFF2-40B4-BE49-F238E27FC236}">
              <a16:creationId xmlns:a16="http://schemas.microsoft.com/office/drawing/2014/main" id="{441C8BB4-C088-4F24-A1C9-39AD9E40CF48}"/>
            </a:ext>
          </a:extLst>
        </xdr:cNvPr>
        <xdr:cNvSpPr txBox="1"/>
      </xdr:nvSpPr>
      <xdr:spPr>
        <a:xfrm>
          <a:off x="6005791" y="991161"/>
          <a:ext cx="2115110" cy="420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0601473-D873-4387-A2B3-A2C3BB05148B}" type="TxLink">
            <a:rPr lang="en-US" sz="1800" b="0" i="0" u="none" strike="noStrike">
              <a:solidFill>
                <a:srgbClr val="000000"/>
              </a:solidFill>
              <a:latin typeface="Lato black" panose="020F0502020204030203" pitchFamily="34" charset="0"/>
              <a:ea typeface="Lato black" panose="020F0502020204030203" pitchFamily="34" charset="0"/>
              <a:cs typeface="Lato black" panose="020F0502020204030203" pitchFamily="34" charset="0"/>
            </a:rPr>
            <a:pPr/>
            <a:t>6596</a:t>
          </a:fld>
          <a:r>
            <a:rPr lang="en-US" sz="1800" b="0" i="0" u="none" strike="noStrike">
              <a:solidFill>
                <a:srgbClr val="000000"/>
              </a:solidFill>
              <a:latin typeface="Lato black" panose="020F0502020204030203" pitchFamily="34" charset="0"/>
              <a:ea typeface="Lato black" panose="020F0502020204030203" pitchFamily="34" charset="0"/>
              <a:cs typeface="Lato black" panose="020F0502020204030203" pitchFamily="34" charset="0"/>
            </a:rPr>
            <a:t>K</a:t>
          </a:r>
          <a:endParaRPr lang="en-GH" sz="1800">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9</xdr:col>
      <xdr:colOff>388842</xdr:colOff>
      <xdr:row>6</xdr:row>
      <xdr:rowOff>94690</xdr:rowOff>
    </xdr:from>
    <xdr:to>
      <xdr:col>13</xdr:col>
      <xdr:colOff>38658</xdr:colOff>
      <xdr:row>8</xdr:row>
      <xdr:rowOff>122704</xdr:rowOff>
    </xdr:to>
    <xdr:sp macro="" textlink="">
      <xdr:nvSpPr>
        <xdr:cNvPr id="24" name="TextBox 23">
          <a:extLst>
            <a:ext uri="{FF2B5EF4-FFF2-40B4-BE49-F238E27FC236}">
              <a16:creationId xmlns:a16="http://schemas.microsoft.com/office/drawing/2014/main" id="{84E9EC1E-E9D3-4866-85EB-E1E6B2A19C46}"/>
            </a:ext>
          </a:extLst>
        </xdr:cNvPr>
        <xdr:cNvSpPr txBox="1"/>
      </xdr:nvSpPr>
      <xdr:spPr>
        <a:xfrm>
          <a:off x="5935754" y="1271308"/>
          <a:ext cx="2115110" cy="420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latin typeface="Segoe UI Semibold" panose="020B0702040204020203" pitchFamily="34" charset="0"/>
              <a:ea typeface="Lato black" panose="020F0502020204030203" pitchFamily="34" charset="0"/>
              <a:cs typeface="Segoe UI Semibold" panose="020B0702040204020203" pitchFamily="34" charset="0"/>
            </a:rPr>
            <a:t>Views</a:t>
          </a:r>
          <a:endParaRPr lang="en-GH" sz="1600">
            <a:latin typeface="Segoe UI Semibold" panose="020B0702040204020203" pitchFamily="34" charset="0"/>
            <a:ea typeface="Lato black" panose="020F0502020204030203" pitchFamily="34" charset="0"/>
            <a:cs typeface="Segoe UI Semibold" panose="020B0702040204020203" pitchFamily="34" charset="0"/>
          </a:endParaRPr>
        </a:p>
      </xdr:txBody>
    </xdr:sp>
    <xdr:clientData/>
  </xdr:twoCellAnchor>
  <xdr:twoCellAnchor>
    <xdr:from>
      <xdr:col>6</xdr:col>
      <xdr:colOff>479051</xdr:colOff>
      <xdr:row>9</xdr:row>
      <xdr:rowOff>54350</xdr:rowOff>
    </xdr:from>
    <xdr:to>
      <xdr:col>10</xdr:col>
      <xdr:colOff>128867</xdr:colOff>
      <xdr:row>11</xdr:row>
      <xdr:rowOff>82364</xdr:rowOff>
    </xdr:to>
    <xdr:sp macro="" textlink="analysis!B5">
      <xdr:nvSpPr>
        <xdr:cNvPr id="25" name="TextBox 24">
          <a:extLst>
            <a:ext uri="{FF2B5EF4-FFF2-40B4-BE49-F238E27FC236}">
              <a16:creationId xmlns:a16="http://schemas.microsoft.com/office/drawing/2014/main" id="{FE1961E2-1528-4C86-9EB5-A2A0AB99365C}"/>
            </a:ext>
          </a:extLst>
        </xdr:cNvPr>
        <xdr:cNvSpPr txBox="1"/>
      </xdr:nvSpPr>
      <xdr:spPr>
        <a:xfrm>
          <a:off x="4176992" y="1819276"/>
          <a:ext cx="2115110" cy="420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33DC4D1-9653-4439-AD8E-0A3EE426AB43}" type="TxLink">
            <a:rPr lang="en-US" sz="1800" b="0" i="0" u="none" strike="noStrike">
              <a:solidFill>
                <a:srgbClr val="000000"/>
              </a:solidFill>
              <a:latin typeface="Lato black" panose="020F0502020204030203" pitchFamily="34" charset="0"/>
              <a:ea typeface="Lato black" panose="020F0502020204030203" pitchFamily="34" charset="0"/>
              <a:cs typeface="Lato black" panose="020F0502020204030203" pitchFamily="34" charset="0"/>
            </a:rPr>
            <a:pPr/>
            <a:t>1825</a:t>
          </a:fld>
          <a:r>
            <a:rPr lang="en-US" sz="1800" b="0" i="0" u="none" strike="noStrike">
              <a:solidFill>
                <a:srgbClr val="000000"/>
              </a:solidFill>
              <a:latin typeface="Lato black" panose="020F0502020204030203" pitchFamily="34" charset="0"/>
              <a:ea typeface="Lato black" panose="020F0502020204030203" pitchFamily="34" charset="0"/>
              <a:cs typeface="Lato black" panose="020F0502020204030203" pitchFamily="34" charset="0"/>
            </a:rPr>
            <a:t>K</a:t>
          </a:r>
          <a:endParaRPr lang="en-GH" sz="1800">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6</xdr:col>
      <xdr:colOff>486894</xdr:colOff>
      <xdr:row>11</xdr:row>
      <xdr:rowOff>10646</xdr:rowOff>
    </xdr:from>
    <xdr:to>
      <xdr:col>10</xdr:col>
      <xdr:colOff>136710</xdr:colOff>
      <xdr:row>13</xdr:row>
      <xdr:rowOff>38660</xdr:rowOff>
    </xdr:to>
    <xdr:sp macro="" textlink="">
      <xdr:nvSpPr>
        <xdr:cNvPr id="26" name="TextBox 25">
          <a:extLst>
            <a:ext uri="{FF2B5EF4-FFF2-40B4-BE49-F238E27FC236}">
              <a16:creationId xmlns:a16="http://schemas.microsoft.com/office/drawing/2014/main" id="{F68D95FC-54C4-4077-A16E-782FCC950989}"/>
            </a:ext>
          </a:extLst>
        </xdr:cNvPr>
        <xdr:cNvSpPr txBox="1"/>
      </xdr:nvSpPr>
      <xdr:spPr>
        <a:xfrm>
          <a:off x="4184835" y="2167778"/>
          <a:ext cx="2115110" cy="420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latin typeface="Segoe UI Semibold" panose="020B0702040204020203" pitchFamily="34" charset="0"/>
              <a:ea typeface="Lato black" panose="020F0502020204030203" pitchFamily="34" charset="0"/>
              <a:cs typeface="Segoe UI Semibold" panose="020B0702040204020203" pitchFamily="34" charset="0"/>
            </a:rPr>
            <a:t>Reach</a:t>
          </a:r>
          <a:endParaRPr lang="en-GH" sz="1600">
            <a:latin typeface="Segoe UI Semibold" panose="020B0702040204020203" pitchFamily="34" charset="0"/>
            <a:ea typeface="Lato black" panose="020F0502020204030203" pitchFamily="34" charset="0"/>
            <a:cs typeface="Segoe UI Semibold" panose="020B0702040204020203" pitchFamily="34" charset="0"/>
          </a:endParaRPr>
        </a:p>
      </xdr:txBody>
    </xdr:sp>
    <xdr:clientData/>
  </xdr:twoCellAnchor>
  <xdr:twoCellAnchor>
    <xdr:from>
      <xdr:col>9</xdr:col>
      <xdr:colOff>415176</xdr:colOff>
      <xdr:row>9</xdr:row>
      <xdr:rowOff>64995</xdr:rowOff>
    </xdr:from>
    <xdr:to>
      <xdr:col>13</xdr:col>
      <xdr:colOff>64992</xdr:colOff>
      <xdr:row>11</xdr:row>
      <xdr:rowOff>93009</xdr:rowOff>
    </xdr:to>
    <xdr:sp macro="" textlink="analysis!D5">
      <xdr:nvSpPr>
        <xdr:cNvPr id="27" name="TextBox 26">
          <a:extLst>
            <a:ext uri="{FF2B5EF4-FFF2-40B4-BE49-F238E27FC236}">
              <a16:creationId xmlns:a16="http://schemas.microsoft.com/office/drawing/2014/main" id="{2168BD01-5F30-4B96-BAE9-B4ED0A289A2D}"/>
            </a:ext>
          </a:extLst>
        </xdr:cNvPr>
        <xdr:cNvSpPr txBox="1"/>
      </xdr:nvSpPr>
      <xdr:spPr>
        <a:xfrm>
          <a:off x="5962088" y="1829921"/>
          <a:ext cx="2115110" cy="420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700861F-73B0-4778-AB14-8EB4FB2E119F}" type="TxLink">
            <a:rPr lang="en-US" sz="1800" b="0" i="0" u="none" strike="noStrike">
              <a:solidFill>
                <a:srgbClr val="000000"/>
              </a:solidFill>
              <a:latin typeface="Lato black" panose="020F0502020204030203" pitchFamily="34" charset="0"/>
              <a:ea typeface="Lato black" panose="020F0502020204030203" pitchFamily="34" charset="0"/>
              <a:cs typeface="Lato black" panose="020F0502020204030203" pitchFamily="34" charset="0"/>
            </a:rPr>
            <a:pPr/>
            <a:t>513</a:t>
          </a:fld>
          <a:endParaRPr lang="en-GH" sz="1800">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9</xdr:col>
      <xdr:colOff>345139</xdr:colOff>
      <xdr:row>10</xdr:row>
      <xdr:rowOff>177054</xdr:rowOff>
    </xdr:from>
    <xdr:to>
      <xdr:col>12</xdr:col>
      <xdr:colOff>611279</xdr:colOff>
      <xdr:row>13</xdr:row>
      <xdr:rowOff>8965</xdr:rowOff>
    </xdr:to>
    <xdr:sp macro="" textlink="">
      <xdr:nvSpPr>
        <xdr:cNvPr id="28" name="TextBox 27">
          <a:extLst>
            <a:ext uri="{FF2B5EF4-FFF2-40B4-BE49-F238E27FC236}">
              <a16:creationId xmlns:a16="http://schemas.microsoft.com/office/drawing/2014/main" id="{BC42E85D-13A5-4CDA-A317-9F8FCD15509D}"/>
            </a:ext>
          </a:extLst>
        </xdr:cNvPr>
        <xdr:cNvSpPr txBox="1"/>
      </xdr:nvSpPr>
      <xdr:spPr>
        <a:xfrm>
          <a:off x="5892051" y="2138083"/>
          <a:ext cx="2115110" cy="420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latin typeface="Segoe UI Semibold" panose="020B0702040204020203" pitchFamily="34" charset="0"/>
              <a:ea typeface="Lato black" panose="020F0502020204030203" pitchFamily="34" charset="0"/>
              <a:cs typeface="Segoe UI Semibold" panose="020B0702040204020203" pitchFamily="34" charset="0"/>
            </a:rPr>
            <a:t>Visit</a:t>
          </a:r>
          <a:endParaRPr lang="en-GH" sz="1600">
            <a:latin typeface="Segoe UI Semibold" panose="020B0702040204020203" pitchFamily="34" charset="0"/>
            <a:ea typeface="Lato black" panose="020F0502020204030203" pitchFamily="34" charset="0"/>
            <a:cs typeface="Segoe UI Semibold" panose="020B0702040204020203" pitchFamily="34" charset="0"/>
          </a:endParaRPr>
        </a:p>
      </xdr:txBody>
    </xdr:sp>
    <xdr:clientData/>
  </xdr:twoCellAnchor>
  <xdr:twoCellAnchor editAs="oneCell">
    <xdr:from>
      <xdr:col>2</xdr:col>
      <xdr:colOff>126067</xdr:colOff>
      <xdr:row>0</xdr:row>
      <xdr:rowOff>0</xdr:rowOff>
    </xdr:from>
    <xdr:to>
      <xdr:col>7</xdr:col>
      <xdr:colOff>168088</xdr:colOff>
      <xdr:row>15</xdr:row>
      <xdr:rowOff>182095</xdr:rowOff>
    </xdr:to>
    <xdr:pic>
      <xdr:nvPicPr>
        <xdr:cNvPr id="30" name="Picture 29">
          <a:extLst>
            <a:ext uri="{FF2B5EF4-FFF2-40B4-BE49-F238E27FC236}">
              <a16:creationId xmlns:a16="http://schemas.microsoft.com/office/drawing/2014/main" id="{5B8B7EF2-28D7-4E04-847F-EE85150E23F5}"/>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358714" y="0"/>
          <a:ext cx="3123639" cy="3123639"/>
        </a:xfrm>
        <a:prstGeom prst="rect">
          <a:avLst/>
        </a:prstGeom>
      </xdr:spPr>
    </xdr:pic>
    <xdr:clientData/>
  </xdr:twoCellAnchor>
  <xdr:twoCellAnchor editAs="oneCell">
    <xdr:from>
      <xdr:col>3</xdr:col>
      <xdr:colOff>392206</xdr:colOff>
      <xdr:row>9</xdr:row>
      <xdr:rowOff>84044</xdr:rowOff>
    </xdr:from>
    <xdr:to>
      <xdr:col>5</xdr:col>
      <xdr:colOff>602316</xdr:colOff>
      <xdr:row>14</xdr:row>
      <xdr:rowOff>28014</xdr:rowOff>
    </xdr:to>
    <mc:AlternateContent xmlns:mc="http://schemas.openxmlformats.org/markup-compatibility/2006" xmlns:a14="http://schemas.microsoft.com/office/drawing/2010/main">
      <mc:Choice Requires="a14">
        <xdr:graphicFrame macro="">
          <xdr:nvGraphicFramePr>
            <xdr:cNvPr id="31" name="Months 1">
              <a:extLst>
                <a:ext uri="{FF2B5EF4-FFF2-40B4-BE49-F238E27FC236}">
                  <a16:creationId xmlns:a16="http://schemas.microsoft.com/office/drawing/2014/main" id="{2855822B-04B2-439C-BD8C-12D0822649FD}"/>
                </a:ext>
              </a:extLst>
            </xdr:cNvPr>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mlns="">
        <xdr:sp macro="" textlink="">
          <xdr:nvSpPr>
            <xdr:cNvPr id="0" name=""/>
            <xdr:cNvSpPr>
              <a:spLocks noTextEdit="1"/>
            </xdr:cNvSpPr>
          </xdr:nvSpPr>
          <xdr:spPr>
            <a:xfrm>
              <a:off x="2241177" y="1848970"/>
              <a:ext cx="1442757" cy="92448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406213</xdr:colOff>
      <xdr:row>14</xdr:row>
      <xdr:rowOff>168089</xdr:rowOff>
    </xdr:from>
    <xdr:to>
      <xdr:col>5</xdr:col>
      <xdr:colOff>602316</xdr:colOff>
      <xdr:row>24</xdr:row>
      <xdr:rowOff>102534</xdr:rowOff>
    </xdr:to>
    <mc:AlternateContent xmlns:mc="http://schemas.openxmlformats.org/markup-compatibility/2006" xmlns:a14="http://schemas.microsoft.com/office/drawing/2010/main">
      <mc:Choice Requires="a14">
        <xdr:graphicFrame macro="">
          <xdr:nvGraphicFramePr>
            <xdr:cNvPr id="32" name="Age &amp; gender 1">
              <a:extLst>
                <a:ext uri="{FF2B5EF4-FFF2-40B4-BE49-F238E27FC236}">
                  <a16:creationId xmlns:a16="http://schemas.microsoft.com/office/drawing/2014/main" id="{6B4BAC50-43E3-45C1-852C-86EA08B95D8E}"/>
                </a:ext>
              </a:extLst>
            </xdr:cNvPr>
            <xdr:cNvGraphicFramePr/>
          </xdr:nvGraphicFramePr>
          <xdr:xfrm>
            <a:off x="0" y="0"/>
            <a:ext cx="0" cy="0"/>
          </xdr:xfrm>
          <a:graphic>
            <a:graphicData uri="http://schemas.microsoft.com/office/drawing/2010/slicer">
              <sle:slicer xmlns:sle="http://schemas.microsoft.com/office/drawing/2010/slicer" name="Age &amp; gender 1"/>
            </a:graphicData>
          </a:graphic>
        </xdr:graphicFrame>
      </mc:Choice>
      <mc:Fallback xmlns="">
        <xdr:sp macro="" textlink="">
          <xdr:nvSpPr>
            <xdr:cNvPr id="0" name=""/>
            <xdr:cNvSpPr>
              <a:spLocks noTextEdit="1"/>
            </xdr:cNvSpPr>
          </xdr:nvSpPr>
          <xdr:spPr>
            <a:xfrm>
              <a:off x="2255184" y="2913530"/>
              <a:ext cx="1428750" cy="189547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504265</xdr:colOff>
      <xdr:row>3</xdr:row>
      <xdr:rowOff>186576</xdr:rowOff>
    </xdr:from>
    <xdr:to>
      <xdr:col>6</xdr:col>
      <xdr:colOff>266139</xdr:colOff>
      <xdr:row>7</xdr:row>
      <xdr:rowOff>28013</xdr:rowOff>
    </xdr:to>
    <xdr:sp macro="" textlink="">
      <xdr:nvSpPr>
        <xdr:cNvPr id="33" name="TextBox 32">
          <a:extLst>
            <a:ext uri="{FF2B5EF4-FFF2-40B4-BE49-F238E27FC236}">
              <a16:creationId xmlns:a16="http://schemas.microsoft.com/office/drawing/2014/main" id="{724EA4E2-5A64-41CD-AB1B-77961AA19ACD}"/>
            </a:ext>
          </a:extLst>
        </xdr:cNvPr>
        <xdr:cNvSpPr txBox="1"/>
      </xdr:nvSpPr>
      <xdr:spPr>
        <a:xfrm>
          <a:off x="2353236" y="774885"/>
          <a:ext cx="1610844" cy="6258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latin typeface="Segoe UI Semibold" panose="020B0702040204020203" pitchFamily="34" charset="0"/>
              <a:cs typeface="Segoe UI Semibold" panose="020B0702040204020203" pitchFamily="34" charset="0"/>
            </a:rPr>
            <a:t>Facebook Page       Analysis </a:t>
          </a:r>
          <a:endParaRPr lang="en-GH" sz="1100">
            <a:solidFill>
              <a:schemeClr val="bg1"/>
            </a:solidFill>
            <a:latin typeface="Segoe UI Semibold" panose="020B0702040204020203" pitchFamily="34" charset="0"/>
            <a:cs typeface="Segoe UI Semibold" panose="020B0702040204020203" pitchFamily="34" charset="0"/>
          </a:endParaRPr>
        </a:p>
      </xdr:txBody>
    </xdr:sp>
    <xdr:clientData/>
  </xdr:twoCellAnchor>
  <xdr:twoCellAnchor>
    <xdr:from>
      <xdr:col>8</xdr:col>
      <xdr:colOff>10644</xdr:colOff>
      <xdr:row>2</xdr:row>
      <xdr:rowOff>10646</xdr:rowOff>
    </xdr:from>
    <xdr:to>
      <xdr:col>11</xdr:col>
      <xdr:colOff>276783</xdr:colOff>
      <xdr:row>4</xdr:row>
      <xdr:rowOff>38660</xdr:rowOff>
    </xdr:to>
    <xdr:sp macro="" textlink="">
      <xdr:nvSpPr>
        <xdr:cNvPr id="35" name="TextBox 34">
          <a:extLst>
            <a:ext uri="{FF2B5EF4-FFF2-40B4-BE49-F238E27FC236}">
              <a16:creationId xmlns:a16="http://schemas.microsoft.com/office/drawing/2014/main" id="{4E98232A-729A-4096-B096-E363F0C97F7D}"/>
            </a:ext>
          </a:extLst>
        </xdr:cNvPr>
        <xdr:cNvSpPr txBox="1"/>
      </xdr:nvSpPr>
      <xdr:spPr>
        <a:xfrm>
          <a:off x="4941232" y="402852"/>
          <a:ext cx="2115110" cy="420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Segoe UI Semibold" panose="020B0702040204020203" pitchFamily="34" charset="0"/>
              <a:ea typeface="Lato black" panose="020F0502020204030203" pitchFamily="34" charset="0"/>
              <a:cs typeface="Segoe UI Semibold" panose="020B0702040204020203" pitchFamily="34" charset="0"/>
            </a:rPr>
            <a:t>FEBUARY-MARCH</a:t>
          </a:r>
          <a:r>
            <a:rPr lang="en-US" sz="1600" baseline="0">
              <a:latin typeface="Segoe UI Semibold" panose="020B0702040204020203" pitchFamily="34" charset="0"/>
              <a:ea typeface="Lato black" panose="020F0502020204030203" pitchFamily="34" charset="0"/>
              <a:cs typeface="Segoe UI Semibold" panose="020B0702040204020203" pitchFamily="34" charset="0"/>
            </a:rPr>
            <a:t> </a:t>
          </a:r>
          <a:r>
            <a:rPr lang="en-US" sz="1000" baseline="0">
              <a:latin typeface="Segoe UI Semibold" panose="020B0702040204020203" pitchFamily="34" charset="0"/>
              <a:ea typeface="Lato black" panose="020F0502020204030203" pitchFamily="34" charset="0"/>
              <a:cs typeface="Segoe UI Semibold" panose="020B0702040204020203" pitchFamily="34" charset="0"/>
            </a:rPr>
            <a:t>2025</a:t>
          </a:r>
          <a:endParaRPr lang="en-GH" sz="1000">
            <a:latin typeface="Segoe UI Semibold" panose="020B0702040204020203" pitchFamily="34" charset="0"/>
            <a:ea typeface="Lato black" panose="020F0502020204030203" pitchFamily="34" charset="0"/>
            <a:cs typeface="Segoe UI Semibold" panose="020B0702040204020203" pitchFamily="34" charset="0"/>
          </a:endParaRPr>
        </a:p>
      </xdr:txBody>
    </xdr:sp>
    <xdr:clientData/>
  </xdr:twoCellAnchor>
  <xdr:twoCellAnchor>
    <xdr:from>
      <xdr:col>23</xdr:col>
      <xdr:colOff>22970</xdr:colOff>
      <xdr:row>30</xdr:row>
      <xdr:rowOff>64995</xdr:rowOff>
    </xdr:from>
    <xdr:to>
      <xdr:col>26</xdr:col>
      <xdr:colOff>289109</xdr:colOff>
      <xdr:row>32</xdr:row>
      <xdr:rowOff>93009</xdr:rowOff>
    </xdr:to>
    <xdr:sp macro="" textlink="">
      <xdr:nvSpPr>
        <xdr:cNvPr id="36" name="TextBox 35">
          <a:extLst>
            <a:ext uri="{FF2B5EF4-FFF2-40B4-BE49-F238E27FC236}">
              <a16:creationId xmlns:a16="http://schemas.microsoft.com/office/drawing/2014/main" id="{C25DA402-432A-4E9B-A387-99293A16C819}"/>
            </a:ext>
          </a:extLst>
        </xdr:cNvPr>
        <xdr:cNvSpPr txBox="1"/>
      </xdr:nvSpPr>
      <xdr:spPr>
        <a:xfrm>
          <a:off x="14198411" y="5948083"/>
          <a:ext cx="2115110" cy="420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latin typeface="Segoe UI Semibold" panose="020B0702040204020203" pitchFamily="34" charset="0"/>
              <a:ea typeface="Lato black" panose="020F0502020204030203" pitchFamily="34" charset="0"/>
              <a:cs typeface="Segoe UI Semibold" panose="020B0702040204020203" pitchFamily="34" charset="0"/>
            </a:rPr>
            <a:t>Designed by: Oliver</a:t>
          </a:r>
          <a:r>
            <a:rPr lang="en-US" sz="800" baseline="0">
              <a:latin typeface="Segoe UI Semibold" panose="020B0702040204020203" pitchFamily="34" charset="0"/>
              <a:ea typeface="Lato black" panose="020F0502020204030203" pitchFamily="34" charset="0"/>
              <a:cs typeface="Segoe UI Semibold" panose="020B0702040204020203" pitchFamily="34" charset="0"/>
            </a:rPr>
            <a:t> Acquah</a:t>
          </a:r>
          <a:endParaRPr lang="en-GH" sz="800">
            <a:latin typeface="Segoe UI Semibold" panose="020B0702040204020203" pitchFamily="34" charset="0"/>
            <a:ea typeface="Lato black" panose="020F0502020204030203" pitchFamily="34" charset="0"/>
            <a:cs typeface="Segoe UI Semibold" panose="020B0702040204020203" pitchFamily="34" charset="0"/>
          </a:endParaRPr>
        </a:p>
      </xdr:txBody>
    </xdr:sp>
    <xdr:clientData/>
  </xdr:twoCellAnchor>
  <xdr:twoCellAnchor>
    <xdr:from>
      <xdr:col>15</xdr:col>
      <xdr:colOff>168088</xdr:colOff>
      <xdr:row>5</xdr:row>
      <xdr:rowOff>126067</xdr:rowOff>
    </xdr:from>
    <xdr:to>
      <xdr:col>23</xdr:col>
      <xdr:colOff>532280</xdr:colOff>
      <xdr:row>16</xdr:row>
      <xdr:rowOff>182096</xdr:rowOff>
    </xdr:to>
    <xdr:graphicFrame macro="">
      <xdr:nvGraphicFramePr>
        <xdr:cNvPr id="37" name="Chart 36">
          <a:extLst>
            <a:ext uri="{FF2B5EF4-FFF2-40B4-BE49-F238E27FC236}">
              <a16:creationId xmlns:a16="http://schemas.microsoft.com/office/drawing/2014/main" id="{85CE27E8-22E2-4A74-B5DA-206B2CF5D1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iver Acquah" refreshedDate="45731.835628819441" createdVersion="7" refreshedVersion="7" minRefreshableVersion="3" recordCount="28" xr:uid="{5F5C5066-5A21-44D3-BB3F-8D441AC75066}">
  <cacheSource type="worksheet">
    <worksheetSource name="Table2"/>
  </cacheSource>
  <cacheFields count="16">
    <cacheField name="Age &amp; gender" numFmtId="0">
      <sharedItems containsBlank="1" count="7">
        <s v="18-24"/>
        <s v="25-34"/>
        <s v="35-44"/>
        <s v="45-54"/>
        <s v="55-64"/>
        <s v="65+"/>
        <m/>
      </sharedItems>
    </cacheField>
    <cacheField name="Men" numFmtId="164">
      <sharedItems containsString="0" containsBlank="1" containsNumber="1" minValue="2.6" maxValue="21.5" count="7">
        <n v="15"/>
        <n v="21.5"/>
        <n v="13.4"/>
        <n v="5.8"/>
        <n v="2.6"/>
        <n v="2.7"/>
        <m/>
      </sharedItems>
    </cacheField>
    <cacheField name="Women" numFmtId="164">
      <sharedItems containsString="0" containsBlank="1" containsNumber="1" minValue="1.2" maxValue="15.2" count="7">
        <n v="10.4"/>
        <n v="15.2"/>
        <n v="8.1"/>
        <n v="2.6"/>
        <n v="1.2"/>
        <n v="1.5"/>
        <m/>
      </sharedItems>
    </cacheField>
    <cacheField name="Top cities/town" numFmtId="0">
      <sharedItems containsBlank="1" count="11">
        <s v="Accra, Ghana"/>
        <s v="Kumasi, Ghana"/>
        <s v="Tema, Ghana"/>
        <s v="Tamale, Ghana"/>
        <s v="Kpone, Volta, Ghana"/>
        <s v="Takoradi"/>
        <s v="Sekondi, Western, Ghana"/>
        <s v="Oyarifa, Volta, Ghana"/>
        <s v="Cape Coast, Ghana"/>
        <s v="Sunyani"/>
        <m/>
      </sharedItems>
    </cacheField>
    <cacheField name="Column1" numFmtId="0">
      <sharedItems containsNonDate="0" containsString="0" containsBlank="1"/>
    </cacheField>
    <cacheField name="percentage" numFmtId="164">
      <sharedItems containsString="0" containsBlank="1" containsNumber="1" minValue="0.87" maxValue="53"/>
    </cacheField>
    <cacheField name="Date" numFmtId="14">
      <sharedItems containsSemiMixedTypes="0" containsNonDate="0" containsDate="1" containsString="0" minDate="2025-02-15T00:00:00" maxDate="2025-03-15T00:00:00" count="28">
        <d v="2025-02-15T00:00:00"/>
        <d v="2025-02-16T00:00:00"/>
        <d v="2025-02-17T00:00:00"/>
        <d v="2025-02-18T00:00:00"/>
        <d v="2025-02-19T00:00:00"/>
        <d v="2025-02-20T00:00:00"/>
        <d v="2025-02-21T00:00:00"/>
        <d v="2025-02-22T00:00:00"/>
        <d v="2025-02-23T00:00:00"/>
        <d v="2025-02-24T00:00:00"/>
        <d v="2025-02-25T00:00:00"/>
        <d v="2025-02-26T00:00:00"/>
        <d v="2025-02-27T00:00:00"/>
        <d v="2025-02-28T00:00:00"/>
        <d v="2025-03-01T00:00:00"/>
        <d v="2025-03-02T00:00:00"/>
        <d v="2025-03-03T00:00:00"/>
        <d v="2025-03-04T00:00:00"/>
        <d v="2025-03-05T00:00:00"/>
        <d v="2025-03-06T00:00:00"/>
        <d v="2025-03-07T00:00:00"/>
        <d v="2025-03-08T00:00:00"/>
        <d v="2025-03-09T00:00:00"/>
        <d v="2025-03-10T00:00:00"/>
        <d v="2025-03-11T00:00:00"/>
        <d v="2025-03-12T00:00:00"/>
        <d v="2025-03-13T00:00:00"/>
        <d v="2025-03-14T00:00:00"/>
      </sharedItems>
      <fieldGroup par="15" base="6">
        <rangePr groupBy="days" startDate="2025-02-15T00:00:00" endDate="2025-03-15T00:00:00"/>
        <groupItems count="368">
          <s v="&lt;15/02/202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t"/>
          <s v="02-Sept"/>
          <s v="03-Sept"/>
          <s v="04-Sept"/>
          <s v="05-Sept"/>
          <s v="06-Sept"/>
          <s v="07-Sept"/>
          <s v="08-Sept"/>
          <s v="09-Sept"/>
          <s v="10-Sept"/>
          <s v="11-Sept"/>
          <s v="12-Sept"/>
          <s v="13-Sept"/>
          <s v="14-Sept"/>
          <s v="15-Sept"/>
          <s v="16-Sept"/>
          <s v="17-Sept"/>
          <s v="18-Sept"/>
          <s v="19-Sept"/>
          <s v="20-Sept"/>
          <s v="21-Sept"/>
          <s v="22-Sept"/>
          <s v="23-Sept"/>
          <s v="24-Sept"/>
          <s v="25-Sept"/>
          <s v="26-Sept"/>
          <s v="27-Sept"/>
          <s v="28-Sept"/>
          <s v="29-Sept"/>
          <s v="30-Sept"/>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5/03/2025"/>
        </groupItems>
      </fieldGroup>
    </cacheField>
    <cacheField name="Primary Follows" numFmtId="2">
      <sharedItems containsString="0" containsBlank="1" containsNumber="1" containsInteger="1" minValue="0" maxValue="0"/>
    </cacheField>
    <cacheField name="Top countries" numFmtId="2">
      <sharedItems containsBlank="1" count="9">
        <s v="Ghana"/>
        <s v="United Arab Emirates"/>
        <s v="United Kingdom"/>
        <s v="Cameroon"/>
        <s v="Côte d'Ivoire"/>
        <s v="Germany"/>
        <s v="Nigeria"/>
        <s v="United States"/>
        <m/>
      </sharedItems>
    </cacheField>
    <cacheField name="percentage 2" numFmtId="164">
      <sharedItems containsString="0" containsBlank="1" containsNumber="1" minValue="0.7" maxValue="93.4"/>
    </cacheField>
    <cacheField name="Primary Followers" numFmtId="1">
      <sharedItems containsSemiMixedTypes="0" containsString="0" containsNumber="1" containsInteger="1" minValue="151" maxValue="152"/>
    </cacheField>
    <cacheField name="Visit" numFmtId="1">
      <sharedItems containsSemiMixedTypes="0" containsString="0" containsNumber="1" containsInteger="1" minValue="0" maxValue="42"/>
    </cacheField>
    <cacheField name="interactions" numFmtId="1">
      <sharedItems containsSemiMixedTypes="0" containsString="0" containsNumber="1" containsInteger="1" minValue="0" maxValue="178"/>
    </cacheField>
    <cacheField name="Reach" numFmtId="1">
      <sharedItems containsSemiMixedTypes="0" containsString="0" containsNumber="1" containsInteger="1" minValue="7" maxValue="337"/>
    </cacheField>
    <cacheField name="Views" numFmtId="1">
      <sharedItems containsSemiMixedTypes="0" containsString="0" containsNumber="1" containsInteger="1" minValue="34" maxValue="729"/>
    </cacheField>
    <cacheField name="Months" numFmtId="0" databaseField="0">
      <fieldGroup base="6">
        <rangePr groupBy="months" startDate="2025-02-15T00:00:00" endDate="2025-03-15T00:00:00"/>
        <groupItems count="14">
          <s v="&lt;15/02/2025"/>
          <s v="Jan"/>
          <s v="Feb"/>
          <s v="Mar"/>
          <s v="Apr"/>
          <s v="May"/>
          <s v="Jun"/>
          <s v="Jul"/>
          <s v="Aug"/>
          <s v="Sept"/>
          <s v="Oct"/>
          <s v="Nov"/>
          <s v="Dec"/>
          <s v="&gt;15/03/2025"/>
        </groupItems>
      </fieldGroup>
    </cacheField>
  </cacheFields>
  <extLst>
    <ext xmlns:x14="http://schemas.microsoft.com/office/spreadsheetml/2009/9/main" uri="{725AE2AE-9491-48be-B2B4-4EB974FC3084}">
      <x14:pivotCacheDefinition pivotCacheId="7983287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x v="0"/>
    <x v="0"/>
    <x v="0"/>
    <x v="0"/>
    <m/>
    <n v="53"/>
    <x v="0"/>
    <n v="0"/>
    <x v="0"/>
    <n v="93.4"/>
    <n v="152"/>
    <n v="15"/>
    <n v="0"/>
    <n v="11"/>
    <n v="128"/>
  </r>
  <r>
    <x v="1"/>
    <x v="1"/>
    <x v="1"/>
    <x v="1"/>
    <m/>
    <n v="24.25"/>
    <x v="1"/>
    <n v="0"/>
    <x v="1"/>
    <n v="2"/>
    <n v="152"/>
    <n v="21"/>
    <n v="0"/>
    <n v="12"/>
    <n v="74"/>
  </r>
  <r>
    <x v="2"/>
    <x v="2"/>
    <x v="2"/>
    <x v="2"/>
    <m/>
    <n v="4.04"/>
    <x v="2"/>
    <n v="0"/>
    <x v="2"/>
    <n v="2"/>
    <n v="152"/>
    <n v="4"/>
    <n v="0"/>
    <n v="12"/>
    <n v="187"/>
  </r>
  <r>
    <x v="3"/>
    <x v="3"/>
    <x v="3"/>
    <x v="3"/>
    <m/>
    <n v="4.0199999999999996"/>
    <x v="3"/>
    <n v="0"/>
    <x v="3"/>
    <n v="0.7"/>
    <n v="152"/>
    <n v="23"/>
    <n v="178"/>
    <n v="175"/>
    <n v="552"/>
  </r>
  <r>
    <x v="4"/>
    <x v="4"/>
    <x v="4"/>
    <x v="4"/>
    <m/>
    <n v="3.12"/>
    <x v="4"/>
    <n v="0"/>
    <x v="4"/>
    <n v="0.7"/>
    <n v="151"/>
    <n v="34"/>
    <n v="50"/>
    <n v="337"/>
    <n v="729"/>
  </r>
  <r>
    <x v="5"/>
    <x v="5"/>
    <x v="5"/>
    <x v="5"/>
    <m/>
    <n v="2.4500000000000002"/>
    <x v="5"/>
    <n v="0"/>
    <x v="5"/>
    <n v="0.7"/>
    <n v="151"/>
    <n v="24"/>
    <n v="30"/>
    <n v="140"/>
    <n v="440"/>
  </r>
  <r>
    <x v="6"/>
    <x v="6"/>
    <x v="6"/>
    <x v="6"/>
    <m/>
    <n v="2.35"/>
    <x v="6"/>
    <n v="0"/>
    <x v="6"/>
    <n v="0.7"/>
    <n v="151"/>
    <n v="14"/>
    <n v="50"/>
    <n v="83"/>
    <n v="185"/>
  </r>
  <r>
    <x v="6"/>
    <x v="6"/>
    <x v="6"/>
    <x v="7"/>
    <m/>
    <n v="1.29"/>
    <x v="7"/>
    <n v="0"/>
    <x v="7"/>
    <n v="0.7"/>
    <n v="151"/>
    <n v="7"/>
    <n v="0"/>
    <n v="32"/>
    <n v="88"/>
  </r>
  <r>
    <x v="6"/>
    <x v="6"/>
    <x v="6"/>
    <x v="8"/>
    <m/>
    <n v="1.08"/>
    <x v="8"/>
    <n v="0"/>
    <x v="8"/>
    <m/>
    <n v="151"/>
    <n v="7"/>
    <n v="1"/>
    <n v="24"/>
    <n v="92"/>
  </r>
  <r>
    <x v="6"/>
    <x v="6"/>
    <x v="6"/>
    <x v="9"/>
    <m/>
    <n v="0.87"/>
    <x v="9"/>
    <n v="0"/>
    <x v="8"/>
    <m/>
    <n v="151"/>
    <n v="42"/>
    <n v="175"/>
    <n v="215"/>
    <n v="685"/>
  </r>
  <r>
    <x v="6"/>
    <x v="6"/>
    <x v="6"/>
    <x v="10"/>
    <m/>
    <m/>
    <x v="10"/>
    <n v="0"/>
    <x v="8"/>
    <m/>
    <n v="151"/>
    <n v="26"/>
    <n v="4"/>
    <n v="67"/>
    <n v="185"/>
  </r>
  <r>
    <x v="6"/>
    <x v="6"/>
    <x v="6"/>
    <x v="10"/>
    <m/>
    <m/>
    <x v="11"/>
    <n v="0"/>
    <x v="8"/>
    <m/>
    <n v="151"/>
    <n v="10"/>
    <n v="2"/>
    <n v="28"/>
    <n v="68"/>
  </r>
  <r>
    <x v="6"/>
    <x v="6"/>
    <x v="6"/>
    <x v="10"/>
    <m/>
    <m/>
    <x v="12"/>
    <n v="0"/>
    <x v="8"/>
    <m/>
    <n v="151"/>
    <n v="0"/>
    <n v="0"/>
    <n v="24"/>
    <n v="79"/>
  </r>
  <r>
    <x v="6"/>
    <x v="6"/>
    <x v="6"/>
    <x v="10"/>
    <m/>
    <m/>
    <x v="13"/>
    <n v="0"/>
    <x v="8"/>
    <m/>
    <n v="151"/>
    <n v="8"/>
    <n v="0"/>
    <n v="8"/>
    <n v="37"/>
  </r>
  <r>
    <x v="6"/>
    <x v="6"/>
    <x v="6"/>
    <x v="10"/>
    <m/>
    <m/>
    <x v="14"/>
    <n v="0"/>
    <x v="8"/>
    <m/>
    <n v="151"/>
    <n v="13"/>
    <n v="23"/>
    <n v="47"/>
    <n v="130"/>
  </r>
  <r>
    <x v="6"/>
    <x v="6"/>
    <x v="6"/>
    <x v="10"/>
    <m/>
    <m/>
    <x v="15"/>
    <n v="0"/>
    <x v="8"/>
    <m/>
    <n v="151"/>
    <n v="12"/>
    <n v="2"/>
    <n v="20"/>
    <n v="88"/>
  </r>
  <r>
    <x v="6"/>
    <x v="6"/>
    <x v="6"/>
    <x v="10"/>
    <m/>
    <m/>
    <x v="16"/>
    <n v="0"/>
    <x v="8"/>
    <m/>
    <n v="151"/>
    <n v="15"/>
    <n v="2"/>
    <n v="20"/>
    <n v="169"/>
  </r>
  <r>
    <x v="6"/>
    <x v="6"/>
    <x v="6"/>
    <x v="10"/>
    <m/>
    <m/>
    <x v="17"/>
    <n v="0"/>
    <x v="8"/>
    <m/>
    <n v="151"/>
    <n v="7"/>
    <n v="102"/>
    <n v="66"/>
    <n v="187"/>
  </r>
  <r>
    <x v="6"/>
    <x v="6"/>
    <x v="6"/>
    <x v="10"/>
    <m/>
    <m/>
    <x v="18"/>
    <n v="0"/>
    <x v="8"/>
    <m/>
    <n v="151"/>
    <n v="19"/>
    <n v="88"/>
    <n v="25"/>
    <n v="349"/>
  </r>
  <r>
    <x v="6"/>
    <x v="6"/>
    <x v="6"/>
    <x v="10"/>
    <m/>
    <m/>
    <x v="19"/>
    <n v="0"/>
    <x v="8"/>
    <m/>
    <n v="151"/>
    <n v="0"/>
    <n v="2"/>
    <n v="14"/>
    <n v="34"/>
  </r>
  <r>
    <x v="6"/>
    <x v="6"/>
    <x v="6"/>
    <x v="10"/>
    <m/>
    <m/>
    <x v="20"/>
    <n v="0"/>
    <x v="8"/>
    <m/>
    <n v="151"/>
    <n v="4"/>
    <n v="0"/>
    <n v="7"/>
    <n v="42"/>
  </r>
  <r>
    <x v="6"/>
    <x v="6"/>
    <x v="6"/>
    <x v="10"/>
    <m/>
    <m/>
    <x v="21"/>
    <n v="0"/>
    <x v="8"/>
    <m/>
    <n v="151"/>
    <n v="10"/>
    <n v="1"/>
    <n v="13"/>
    <n v="225"/>
  </r>
  <r>
    <x v="6"/>
    <x v="6"/>
    <x v="6"/>
    <x v="10"/>
    <m/>
    <m/>
    <x v="22"/>
    <n v="0"/>
    <x v="8"/>
    <m/>
    <n v="151"/>
    <n v="29"/>
    <n v="0"/>
    <n v="8"/>
    <n v="67"/>
  </r>
  <r>
    <x v="6"/>
    <x v="6"/>
    <x v="6"/>
    <x v="10"/>
    <m/>
    <m/>
    <x v="23"/>
    <n v="0"/>
    <x v="8"/>
    <m/>
    <n v="151"/>
    <n v="38"/>
    <n v="135"/>
    <n v="73"/>
    <n v="379"/>
  </r>
  <r>
    <x v="6"/>
    <x v="6"/>
    <x v="6"/>
    <x v="10"/>
    <m/>
    <m/>
    <x v="24"/>
    <n v="0"/>
    <x v="8"/>
    <m/>
    <n v="151"/>
    <n v="24"/>
    <n v="40"/>
    <n v="55"/>
    <n v="324"/>
  </r>
  <r>
    <x v="6"/>
    <x v="6"/>
    <x v="6"/>
    <x v="10"/>
    <m/>
    <m/>
    <x v="25"/>
    <n v="0"/>
    <x v="8"/>
    <m/>
    <n v="151"/>
    <n v="40"/>
    <n v="36"/>
    <n v="127"/>
    <n v="582"/>
  </r>
  <r>
    <x v="6"/>
    <x v="6"/>
    <x v="6"/>
    <x v="10"/>
    <m/>
    <m/>
    <x v="26"/>
    <m/>
    <x v="8"/>
    <m/>
    <n v="151"/>
    <n v="37"/>
    <n v="27"/>
    <n v="94"/>
    <n v="275"/>
  </r>
  <r>
    <x v="6"/>
    <x v="6"/>
    <x v="6"/>
    <x v="10"/>
    <m/>
    <m/>
    <x v="27"/>
    <m/>
    <x v="8"/>
    <m/>
    <n v="151"/>
    <n v="30"/>
    <n v="20"/>
    <n v="88"/>
    <n v="2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A1A9F1-1014-49C6-A88B-B5009D91326E}"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6">
  <location ref="A43:B52" firstHeaderRow="1" firstDataRow="1" firstDataCol="1"/>
  <pivotFields count="16">
    <pivotField showAll="0">
      <items count="8">
        <item x="0"/>
        <item x="1"/>
        <item x="2"/>
        <item x="3"/>
        <item x="4"/>
        <item x="5"/>
        <item x="6"/>
        <item t="default"/>
      </items>
    </pivotField>
    <pivotField showAll="0">
      <items count="8">
        <item x="4"/>
        <item x="5"/>
        <item x="3"/>
        <item x="2"/>
        <item x="0"/>
        <item x="1"/>
        <item x="6"/>
        <item t="default"/>
      </items>
    </pivotField>
    <pivotField showAll="0">
      <items count="8">
        <item x="4"/>
        <item x="5"/>
        <item x="3"/>
        <item x="2"/>
        <item x="0"/>
        <item x="1"/>
        <item x="6"/>
        <item t="default"/>
      </items>
    </pivotField>
    <pivotField showAll="0">
      <items count="12">
        <item x="0"/>
        <item x="8"/>
        <item x="4"/>
        <item x="1"/>
        <item x="7"/>
        <item x="6"/>
        <item x="9"/>
        <item x="5"/>
        <item x="3"/>
        <item x="2"/>
        <item h="1" x="10"/>
        <item t="default"/>
      </items>
    </pivotField>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items count="10">
        <item x="0"/>
        <item x="2"/>
        <item x="1"/>
        <item x="3"/>
        <item x="4"/>
        <item x="5"/>
        <item x="6"/>
        <item x="7"/>
        <item h="1" x="8"/>
        <item t="default"/>
      </items>
    </pivotField>
    <pivotField dataField="1" showAll="0"/>
    <pivotField numFmtId="1" showAll="0"/>
    <pivotField numFmtId="1" showAll="0"/>
    <pivotField numFmtId="1" showAll="0"/>
    <pivotField numFmtId="1" showAll="0"/>
    <pivotField numFmtId="1" showAll="0"/>
    <pivotField showAll="0">
      <items count="15">
        <item x="0"/>
        <item x="1"/>
        <item x="2"/>
        <item x="3"/>
        <item x="4"/>
        <item x="5"/>
        <item x="6"/>
        <item x="7"/>
        <item x="8"/>
        <item x="9"/>
        <item x="10"/>
        <item x="11"/>
        <item x="12"/>
        <item x="13"/>
        <item t="default"/>
      </items>
    </pivotField>
  </pivotFields>
  <rowFields count="1">
    <field x="8"/>
  </rowFields>
  <rowItems count="9">
    <i>
      <x/>
    </i>
    <i>
      <x v="1"/>
    </i>
    <i>
      <x v="2"/>
    </i>
    <i>
      <x v="3"/>
    </i>
    <i>
      <x v="4"/>
    </i>
    <i>
      <x v="5"/>
    </i>
    <i>
      <x v="6"/>
    </i>
    <i>
      <x v="7"/>
    </i>
    <i t="grand">
      <x/>
    </i>
  </rowItems>
  <colItems count="1">
    <i/>
  </colItems>
  <dataFields count="1">
    <dataField name="Sum of percentage 2" fld="9" baseField="0" baseItem="0"/>
  </dataFields>
  <chartFormats count="38">
    <chartFormat chart="2" format="0"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8" count="1" selected="0">
            <x v="3"/>
          </reference>
        </references>
      </pivotArea>
    </chartFormat>
    <chartFormat chart="4" format="12">
      <pivotArea type="data" outline="0" fieldPosition="0">
        <references count="2">
          <reference field="4294967294" count="1" selected="0">
            <x v="0"/>
          </reference>
          <reference field="8" count="1" selected="0">
            <x v="4"/>
          </reference>
        </references>
      </pivotArea>
    </chartFormat>
    <chartFormat chart="4" format="13">
      <pivotArea type="data" outline="0" fieldPosition="0">
        <references count="2">
          <reference field="4294967294" count="1" selected="0">
            <x v="0"/>
          </reference>
          <reference field="8" count="1" selected="0">
            <x v="5"/>
          </reference>
        </references>
      </pivotArea>
    </chartFormat>
    <chartFormat chart="4" format="14">
      <pivotArea type="data" outline="0" fieldPosition="0">
        <references count="2">
          <reference field="4294967294" count="1" selected="0">
            <x v="0"/>
          </reference>
          <reference field="8" count="1" selected="0">
            <x v="0"/>
          </reference>
        </references>
      </pivotArea>
    </chartFormat>
    <chartFormat chart="4" format="15">
      <pivotArea type="data" outline="0" fieldPosition="0">
        <references count="2">
          <reference field="4294967294" count="1" selected="0">
            <x v="0"/>
          </reference>
          <reference field="8" count="1" selected="0">
            <x v="6"/>
          </reference>
        </references>
      </pivotArea>
    </chartFormat>
    <chartFormat chart="4" format="16">
      <pivotArea type="data" outline="0" fieldPosition="0">
        <references count="2">
          <reference field="4294967294" count="1" selected="0">
            <x v="0"/>
          </reference>
          <reference field="8" count="1" selected="0">
            <x v="2"/>
          </reference>
        </references>
      </pivotArea>
    </chartFormat>
    <chartFormat chart="4" format="17">
      <pivotArea type="data" outline="0" fieldPosition="0">
        <references count="2">
          <reference field="4294967294" count="1" selected="0">
            <x v="0"/>
          </reference>
          <reference field="8" count="1" selected="0">
            <x v="1"/>
          </reference>
        </references>
      </pivotArea>
    </chartFormat>
    <chartFormat chart="4" format="18">
      <pivotArea type="data" outline="0" fieldPosition="0">
        <references count="2">
          <reference field="4294967294" count="1" selected="0">
            <x v="0"/>
          </reference>
          <reference field="8" count="1" selected="0">
            <x v="7"/>
          </reference>
        </references>
      </pivotArea>
    </chartFormat>
    <chartFormat chart="9" format="19" series="1">
      <pivotArea type="data" outline="0" fieldPosition="0">
        <references count="1">
          <reference field="4294967294" count="1" selected="0">
            <x v="0"/>
          </reference>
        </references>
      </pivotArea>
    </chartFormat>
    <chartFormat chart="9" format="20">
      <pivotArea type="data" outline="0" fieldPosition="0">
        <references count="2">
          <reference field="4294967294" count="1" selected="0">
            <x v="0"/>
          </reference>
          <reference field="8" count="1" selected="0">
            <x v="3"/>
          </reference>
        </references>
      </pivotArea>
    </chartFormat>
    <chartFormat chart="9" format="21">
      <pivotArea type="data" outline="0" fieldPosition="0">
        <references count="2">
          <reference field="4294967294" count="1" selected="0">
            <x v="0"/>
          </reference>
          <reference field="8" count="1" selected="0">
            <x v="4"/>
          </reference>
        </references>
      </pivotArea>
    </chartFormat>
    <chartFormat chart="9" format="22">
      <pivotArea type="data" outline="0" fieldPosition="0">
        <references count="2">
          <reference field="4294967294" count="1" selected="0">
            <x v="0"/>
          </reference>
          <reference field="8" count="1" selected="0">
            <x v="5"/>
          </reference>
        </references>
      </pivotArea>
    </chartFormat>
    <chartFormat chart="9" format="23">
      <pivotArea type="data" outline="0" fieldPosition="0">
        <references count="2">
          <reference field="4294967294" count="1" selected="0">
            <x v="0"/>
          </reference>
          <reference field="8" count="1" selected="0">
            <x v="0"/>
          </reference>
        </references>
      </pivotArea>
    </chartFormat>
    <chartFormat chart="9" format="24">
      <pivotArea type="data" outline="0" fieldPosition="0">
        <references count="2">
          <reference field="4294967294" count="1" selected="0">
            <x v="0"/>
          </reference>
          <reference field="8" count="1" selected="0">
            <x v="6"/>
          </reference>
        </references>
      </pivotArea>
    </chartFormat>
    <chartFormat chart="9" format="25">
      <pivotArea type="data" outline="0" fieldPosition="0">
        <references count="2">
          <reference field="4294967294" count="1" selected="0">
            <x v="0"/>
          </reference>
          <reference field="8" count="1" selected="0">
            <x v="2"/>
          </reference>
        </references>
      </pivotArea>
    </chartFormat>
    <chartFormat chart="9" format="26">
      <pivotArea type="data" outline="0" fieldPosition="0">
        <references count="2">
          <reference field="4294967294" count="1" selected="0">
            <x v="0"/>
          </reference>
          <reference field="8" count="1" selected="0">
            <x v="1"/>
          </reference>
        </references>
      </pivotArea>
    </chartFormat>
    <chartFormat chart="9" format="27">
      <pivotArea type="data" outline="0" fieldPosition="0">
        <references count="2">
          <reference field="4294967294" count="1" selected="0">
            <x v="0"/>
          </reference>
          <reference field="8" count="1" selected="0">
            <x v="7"/>
          </reference>
        </references>
      </pivotArea>
    </chartFormat>
    <chartFormat chart="10" format="28" series="1">
      <pivotArea type="data" outline="0" fieldPosition="0">
        <references count="1">
          <reference field="4294967294" count="1" selected="0">
            <x v="0"/>
          </reference>
        </references>
      </pivotArea>
    </chartFormat>
    <chartFormat chart="10" format="29">
      <pivotArea type="data" outline="0" fieldPosition="0">
        <references count="2">
          <reference field="4294967294" count="1" selected="0">
            <x v="0"/>
          </reference>
          <reference field="8" count="1" selected="0">
            <x v="3"/>
          </reference>
        </references>
      </pivotArea>
    </chartFormat>
    <chartFormat chart="10" format="30">
      <pivotArea type="data" outline="0" fieldPosition="0">
        <references count="2">
          <reference field="4294967294" count="1" selected="0">
            <x v="0"/>
          </reference>
          <reference field="8" count="1" selected="0">
            <x v="4"/>
          </reference>
        </references>
      </pivotArea>
    </chartFormat>
    <chartFormat chart="10" format="31">
      <pivotArea type="data" outline="0" fieldPosition="0">
        <references count="2">
          <reference field="4294967294" count="1" selected="0">
            <x v="0"/>
          </reference>
          <reference field="8" count="1" selected="0">
            <x v="5"/>
          </reference>
        </references>
      </pivotArea>
    </chartFormat>
    <chartFormat chart="10" format="32">
      <pivotArea type="data" outline="0" fieldPosition="0">
        <references count="2">
          <reference field="4294967294" count="1" selected="0">
            <x v="0"/>
          </reference>
          <reference field="8" count="1" selected="0">
            <x v="0"/>
          </reference>
        </references>
      </pivotArea>
    </chartFormat>
    <chartFormat chart="10" format="33">
      <pivotArea type="data" outline="0" fieldPosition="0">
        <references count="2">
          <reference field="4294967294" count="1" selected="0">
            <x v="0"/>
          </reference>
          <reference field="8" count="1" selected="0">
            <x v="6"/>
          </reference>
        </references>
      </pivotArea>
    </chartFormat>
    <chartFormat chart="10" format="34">
      <pivotArea type="data" outline="0" fieldPosition="0">
        <references count="2">
          <reference field="4294967294" count="1" selected="0">
            <x v="0"/>
          </reference>
          <reference field="8" count="1" selected="0">
            <x v="2"/>
          </reference>
        </references>
      </pivotArea>
    </chartFormat>
    <chartFormat chart="10" format="35">
      <pivotArea type="data" outline="0" fieldPosition="0">
        <references count="2">
          <reference field="4294967294" count="1" selected="0">
            <x v="0"/>
          </reference>
          <reference field="8" count="1" selected="0">
            <x v="1"/>
          </reference>
        </references>
      </pivotArea>
    </chartFormat>
    <chartFormat chart="10" format="36">
      <pivotArea type="data" outline="0" fieldPosition="0">
        <references count="2">
          <reference field="4294967294" count="1" selected="0">
            <x v="0"/>
          </reference>
          <reference field="8" count="1" selected="0">
            <x v="7"/>
          </reference>
        </references>
      </pivotArea>
    </chartFormat>
    <chartFormat chart="2" format="1">
      <pivotArea type="data" outline="0" fieldPosition="0">
        <references count="2">
          <reference field="4294967294" count="1" selected="0">
            <x v="0"/>
          </reference>
          <reference field="8" count="1" selected="0">
            <x v="3"/>
          </reference>
        </references>
      </pivotArea>
    </chartFormat>
    <chartFormat chart="2" format="2">
      <pivotArea type="data" outline="0" fieldPosition="0">
        <references count="2">
          <reference field="4294967294" count="1" selected="0">
            <x v="0"/>
          </reference>
          <reference field="8" count="1" selected="0">
            <x v="4"/>
          </reference>
        </references>
      </pivotArea>
    </chartFormat>
    <chartFormat chart="2" format="3">
      <pivotArea type="data" outline="0" fieldPosition="0">
        <references count="2">
          <reference field="4294967294" count="1" selected="0">
            <x v="0"/>
          </reference>
          <reference field="8" count="1" selected="0">
            <x v="5"/>
          </reference>
        </references>
      </pivotArea>
    </chartFormat>
    <chartFormat chart="2" format="4">
      <pivotArea type="data" outline="0" fieldPosition="0">
        <references count="2">
          <reference field="4294967294" count="1" selected="0">
            <x v="0"/>
          </reference>
          <reference field="8" count="1" selected="0">
            <x v="0"/>
          </reference>
        </references>
      </pivotArea>
    </chartFormat>
    <chartFormat chart="2" format="5">
      <pivotArea type="data" outline="0" fieldPosition="0">
        <references count="2">
          <reference field="4294967294" count="1" selected="0">
            <x v="0"/>
          </reference>
          <reference field="8" count="1" selected="0">
            <x v="6"/>
          </reference>
        </references>
      </pivotArea>
    </chartFormat>
    <chartFormat chart="2" format="6">
      <pivotArea type="data" outline="0" fieldPosition="0">
        <references count="2">
          <reference field="4294967294" count="1" selected="0">
            <x v="0"/>
          </reference>
          <reference field="8" count="1" selected="0">
            <x v="2"/>
          </reference>
        </references>
      </pivotArea>
    </chartFormat>
    <chartFormat chart="2" format="7">
      <pivotArea type="data" outline="0" fieldPosition="0">
        <references count="2">
          <reference field="4294967294" count="1" selected="0">
            <x v="0"/>
          </reference>
          <reference field="8" count="1" selected="0">
            <x v="1"/>
          </reference>
        </references>
      </pivotArea>
    </chartFormat>
    <chartFormat chart="2" format="8">
      <pivotArea type="data" outline="0" fieldPosition="0">
        <references count="2">
          <reference field="4294967294" count="1" selected="0">
            <x v="0"/>
          </reference>
          <reference field="8" count="1" selected="0">
            <x v="7"/>
          </reference>
        </references>
      </pivotArea>
    </chartFormat>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1EE496-FA44-414A-9707-3D2344687015}"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24:B35" firstHeaderRow="1" firstDataRow="1" firstDataCol="1"/>
  <pivotFields count="16">
    <pivotField showAll="0">
      <items count="8">
        <item x="0"/>
        <item x="1"/>
        <item x="2"/>
        <item x="3"/>
        <item x="4"/>
        <item x="5"/>
        <item x="6"/>
        <item t="default"/>
      </items>
    </pivotField>
    <pivotField showAll="0">
      <items count="8">
        <item x="4"/>
        <item x="5"/>
        <item x="3"/>
        <item x="2"/>
        <item x="0"/>
        <item x="1"/>
        <item x="6"/>
        <item t="default"/>
      </items>
    </pivotField>
    <pivotField showAll="0">
      <items count="8">
        <item x="4"/>
        <item x="5"/>
        <item x="3"/>
        <item x="2"/>
        <item x="0"/>
        <item x="1"/>
        <item x="6"/>
        <item t="default"/>
      </items>
    </pivotField>
    <pivotField axis="axisRow" showAll="0">
      <items count="12">
        <item x="0"/>
        <item x="8"/>
        <item x="4"/>
        <item x="1"/>
        <item x="7"/>
        <item x="6"/>
        <item x="9"/>
        <item x="5"/>
        <item x="3"/>
        <item x="2"/>
        <item h="1" x="10"/>
        <item t="default"/>
      </items>
    </pivotField>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numFmtId="1" showAll="0"/>
    <pivotField numFmtId="1" showAll="0"/>
    <pivotField numFmtId="1" showAll="0"/>
    <pivotField numFmtId="1" showAll="0"/>
    <pivotField numFmtId="1" showAll="0"/>
    <pivotField showAll="0">
      <items count="15">
        <item x="0"/>
        <item x="1"/>
        <item x="2"/>
        <item x="3"/>
        <item x="4"/>
        <item x="5"/>
        <item x="6"/>
        <item x="7"/>
        <item x="8"/>
        <item x="9"/>
        <item x="10"/>
        <item x="11"/>
        <item x="12"/>
        <item x="13"/>
        <item t="default"/>
      </items>
    </pivotField>
  </pivotFields>
  <rowFields count="1">
    <field x="3"/>
  </rowFields>
  <rowItems count="11">
    <i>
      <x/>
    </i>
    <i>
      <x v="1"/>
    </i>
    <i>
      <x v="2"/>
    </i>
    <i>
      <x v="3"/>
    </i>
    <i>
      <x v="4"/>
    </i>
    <i>
      <x v="5"/>
    </i>
    <i>
      <x v="6"/>
    </i>
    <i>
      <x v="7"/>
    </i>
    <i>
      <x v="8"/>
    </i>
    <i>
      <x v="9"/>
    </i>
    <i t="grand">
      <x/>
    </i>
  </rowItems>
  <colItems count="1">
    <i/>
  </colItems>
  <dataFields count="1">
    <dataField name="Sum of percentage" fld="5" baseField="0" baseItem="0"/>
  </dataFields>
  <chartFormats count="4">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0A1553-12B5-4FD7-909D-414DFC0E6364}"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10:C18" firstHeaderRow="0" firstDataRow="1" firstDataCol="1"/>
  <pivotFields count="16">
    <pivotField axis="axisRow" showAll="0">
      <items count="8">
        <item x="0"/>
        <item x="1"/>
        <item x="2"/>
        <item x="3"/>
        <item x="4"/>
        <item x="5"/>
        <item x="6"/>
        <item t="default"/>
      </items>
    </pivotField>
    <pivotField dataField="1" showAll="0">
      <items count="8">
        <item x="4"/>
        <item x="5"/>
        <item x="3"/>
        <item x="2"/>
        <item x="0"/>
        <item x="1"/>
        <item x="6"/>
        <item t="default"/>
      </items>
    </pivotField>
    <pivotField dataField="1" showAll="0">
      <items count="8">
        <item x="4"/>
        <item x="5"/>
        <item x="3"/>
        <item x="2"/>
        <item x="0"/>
        <item x="1"/>
        <item x="6"/>
        <item t="default"/>
      </items>
    </pivotField>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numFmtId="1" showAll="0"/>
    <pivotField numFmtId="1" showAll="0"/>
    <pivotField numFmtId="1" showAll="0"/>
    <pivotField numFmtId="1" showAll="0"/>
    <pivotField numFmtId="1" showAll="0"/>
    <pivotField showAll="0">
      <items count="15">
        <item x="0"/>
        <item x="1"/>
        <item x="2"/>
        <item x="3"/>
        <item x="4"/>
        <item x="5"/>
        <item x="6"/>
        <item x="7"/>
        <item x="8"/>
        <item x="9"/>
        <item x="10"/>
        <item x="11"/>
        <item x="12"/>
        <item x="13"/>
        <item t="default"/>
      </items>
    </pivotField>
  </pivotFields>
  <rowFields count="1">
    <field x="0"/>
  </rowFields>
  <rowItems count="8">
    <i>
      <x/>
    </i>
    <i>
      <x v="1"/>
    </i>
    <i>
      <x v="2"/>
    </i>
    <i>
      <x v="3"/>
    </i>
    <i>
      <x v="4"/>
    </i>
    <i>
      <x v="5"/>
    </i>
    <i>
      <x v="6"/>
    </i>
    <i t="grand">
      <x/>
    </i>
  </rowItems>
  <colFields count="1">
    <field x="-2"/>
  </colFields>
  <colItems count="2">
    <i>
      <x/>
    </i>
    <i i="1">
      <x v="1"/>
    </i>
  </colItems>
  <dataFields count="2">
    <dataField name="Sum of Women" fld="2" baseField="0" baseItem="0"/>
    <dataField name="Sum of Men" fld="1" baseField="0" baseItem="0"/>
  </dataFields>
  <chartFormats count="8">
    <chartFormat chart="0" format="1"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1"/>
          </reference>
        </references>
      </pivotArea>
    </chartFormat>
    <chartFormat chart="7" format="7"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1"/>
          </reference>
        </references>
      </pivotArea>
    </chartFormat>
    <chartFormat chart="8" format="9" series="1">
      <pivotArea type="data" outline="0" fieldPosition="0">
        <references count="1">
          <reference field="4294967294" count="1" selected="0">
            <x v="0"/>
          </reference>
        </references>
      </pivotArea>
    </chartFormat>
    <chartFormat chart="8" format="10"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E1892F0-A30B-44ED-9755-425B43525183}"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E4" firstHeaderRow="0" firstDataRow="1" firstDataCol="0"/>
  <pivotFields count="16">
    <pivotField showAll="0">
      <items count="8">
        <item x="0"/>
        <item x="1"/>
        <item x="2"/>
        <item x="3"/>
        <item x="4"/>
        <item x="5"/>
        <item x="6"/>
        <item t="default"/>
      </items>
    </pivotField>
    <pivotField showAll="0"/>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dataField="1" numFmtId="1" showAll="0"/>
    <pivotField dataField="1" numFmtId="1" showAll="0"/>
    <pivotField dataField="1" numFmtId="1" showAll="0"/>
    <pivotField dataField="1" numFmtId="1" showAll="0"/>
    <pivotField dataField="1" numFmtId="1" showAll="0"/>
    <pivotField showAll="0">
      <items count="15">
        <item x="0"/>
        <item x="1"/>
        <item x="2"/>
        <item x="3"/>
        <item x="4"/>
        <item x="5"/>
        <item x="6"/>
        <item x="7"/>
        <item x="8"/>
        <item x="9"/>
        <item x="10"/>
        <item x="11"/>
        <item x="12"/>
        <item x="13"/>
        <item t="default"/>
      </items>
    </pivotField>
  </pivotFields>
  <rowItems count="1">
    <i/>
  </rowItems>
  <colFields count="1">
    <field x="-2"/>
  </colFields>
  <colItems count="5">
    <i>
      <x/>
    </i>
    <i i="1">
      <x v="1"/>
    </i>
    <i i="2">
      <x v="2"/>
    </i>
    <i i="3">
      <x v="3"/>
    </i>
    <i i="4">
      <x v="4"/>
    </i>
  </colItems>
  <dataFields count="5">
    <dataField name="Sum of Views" fld="14" baseField="0" baseItem="0"/>
    <dataField name="Sum of Reach" fld="13" baseField="0" baseItem="0"/>
    <dataField name="Sum of interactions" fld="12" baseField="0" baseItem="0"/>
    <dataField name="Sum of Visit" fld="11" baseField="0" baseItem="0"/>
    <dataField name="Max. of Primary Followers" fld="10" subtotal="max"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951C01F-C31F-4DBB-AD36-9C0CE6547CE6}"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location ref="A92:B121" firstHeaderRow="1" firstDataRow="1" firstDataCol="1"/>
  <pivotFields count="16">
    <pivotField showAll="0">
      <items count="8">
        <item x="0"/>
        <item x="1"/>
        <item x="2"/>
        <item x="3"/>
        <item x="4"/>
        <item x="5"/>
        <item x="6"/>
        <item t="default"/>
      </items>
    </pivotField>
    <pivotField showAll="0">
      <items count="8">
        <item x="4"/>
        <item x="5"/>
        <item x="3"/>
        <item x="2"/>
        <item x="0"/>
        <item x="1"/>
        <item x="6"/>
        <item t="default"/>
      </items>
    </pivotField>
    <pivotField showAll="0">
      <items count="8">
        <item x="4"/>
        <item x="5"/>
        <item x="3"/>
        <item x="2"/>
        <item x="0"/>
        <item x="1"/>
        <item x="6"/>
        <item t="default"/>
      </items>
    </pivotField>
    <pivotField showAll="0">
      <items count="12">
        <item x="0"/>
        <item x="8"/>
        <item x="4"/>
        <item x="1"/>
        <item x="7"/>
        <item x="6"/>
        <item x="9"/>
        <item x="5"/>
        <item x="3"/>
        <item x="2"/>
        <item h="1" x="10"/>
        <item t="default"/>
      </items>
    </pivotField>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10">
        <item x="3"/>
        <item x="4"/>
        <item x="5"/>
        <item x="0"/>
        <item x="6"/>
        <item x="1"/>
        <item x="2"/>
        <item x="7"/>
        <item h="1" x="8"/>
        <item t="default"/>
      </items>
    </pivotField>
    <pivotField showAll="0"/>
    <pivotField numFmtId="1" showAll="0"/>
    <pivotField numFmtId="1" showAll="0"/>
    <pivotField dataField="1" numFmtId="1" showAll="0"/>
    <pivotField numFmtId="1"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29">
    <i>
      <x v="46"/>
    </i>
    <i>
      <x v="47"/>
    </i>
    <i>
      <x v="48"/>
    </i>
    <i>
      <x v="49"/>
    </i>
    <i>
      <x v="50"/>
    </i>
    <i>
      <x v="51"/>
    </i>
    <i>
      <x v="52"/>
    </i>
    <i>
      <x v="53"/>
    </i>
    <i>
      <x v="54"/>
    </i>
    <i>
      <x v="55"/>
    </i>
    <i>
      <x v="56"/>
    </i>
    <i>
      <x v="57"/>
    </i>
    <i>
      <x v="58"/>
    </i>
    <i>
      <x v="59"/>
    </i>
    <i>
      <x v="61"/>
    </i>
    <i>
      <x v="62"/>
    </i>
    <i>
      <x v="63"/>
    </i>
    <i>
      <x v="64"/>
    </i>
    <i>
      <x v="65"/>
    </i>
    <i>
      <x v="66"/>
    </i>
    <i>
      <x v="67"/>
    </i>
    <i>
      <x v="68"/>
    </i>
    <i>
      <x v="69"/>
    </i>
    <i>
      <x v="70"/>
    </i>
    <i>
      <x v="71"/>
    </i>
    <i>
      <x v="72"/>
    </i>
    <i>
      <x v="73"/>
    </i>
    <i>
      <x v="74"/>
    </i>
    <i t="grand">
      <x/>
    </i>
  </rowItems>
  <colItems count="1">
    <i/>
  </colItems>
  <dataFields count="1">
    <dataField name="Sum of interactions" fld="12" baseField="0" baseItem="0"/>
  </dataFields>
  <chartFormats count="13">
    <chartFormat chart="4"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8" format="3">
      <pivotArea type="data" outline="0" fieldPosition="0">
        <references count="2">
          <reference field="4294967294" count="1" selected="0">
            <x v="0"/>
          </reference>
          <reference field="6" count="1" selected="0">
            <x v="74"/>
          </reference>
        </references>
      </pivotArea>
    </chartFormat>
    <chartFormat chart="8" format="4">
      <pivotArea type="data" outline="0" fieldPosition="0">
        <references count="2">
          <reference field="4294967294" count="1" selected="0">
            <x v="0"/>
          </reference>
          <reference field="6" count="1" selected="0">
            <x v="73"/>
          </reference>
        </references>
      </pivotArea>
    </chartFormat>
    <chartFormat chart="8" format="5">
      <pivotArea type="data" outline="0" fieldPosition="0">
        <references count="2">
          <reference field="4294967294" count="1" selected="0">
            <x v="0"/>
          </reference>
          <reference field="6" count="1" selected="0">
            <x v="72"/>
          </reference>
        </references>
      </pivotArea>
    </chartFormat>
    <chartFormat chart="13" format="6" series="1">
      <pivotArea type="data" outline="0" fieldPosition="0">
        <references count="1">
          <reference field="4294967294" count="1" selected="0">
            <x v="0"/>
          </reference>
        </references>
      </pivotArea>
    </chartFormat>
    <chartFormat chart="13" format="7">
      <pivotArea type="data" outline="0" fieldPosition="0">
        <references count="2">
          <reference field="4294967294" count="1" selected="0">
            <x v="0"/>
          </reference>
          <reference field="6" count="1" selected="0">
            <x v="72"/>
          </reference>
        </references>
      </pivotArea>
    </chartFormat>
    <chartFormat chart="13" format="8">
      <pivotArea type="data" outline="0" fieldPosition="0">
        <references count="2">
          <reference field="4294967294" count="1" selected="0">
            <x v="0"/>
          </reference>
          <reference field="6" count="1" selected="0">
            <x v="73"/>
          </reference>
        </references>
      </pivotArea>
    </chartFormat>
    <chartFormat chart="13" format="9">
      <pivotArea type="data" outline="0" fieldPosition="0">
        <references count="2">
          <reference field="4294967294" count="1" selected="0">
            <x v="0"/>
          </reference>
          <reference field="6" count="1" selected="0">
            <x v="74"/>
          </reference>
        </references>
      </pivotArea>
    </chartFormat>
    <chartFormat chart="14" format="10" series="1">
      <pivotArea type="data" outline="0" fieldPosition="0">
        <references count="1">
          <reference field="4294967294" count="1" selected="0">
            <x v="0"/>
          </reference>
        </references>
      </pivotArea>
    </chartFormat>
    <chartFormat chart="14" format="11">
      <pivotArea type="data" outline="0" fieldPosition="0">
        <references count="2">
          <reference field="4294967294" count="1" selected="0">
            <x v="0"/>
          </reference>
          <reference field="6" count="1" selected="0">
            <x v="72"/>
          </reference>
        </references>
      </pivotArea>
    </chartFormat>
    <chartFormat chart="14" format="12">
      <pivotArea type="data" outline="0" fieldPosition="0">
        <references count="2">
          <reference field="4294967294" count="1" selected="0">
            <x v="0"/>
          </reference>
          <reference field="6" count="1" selected="0">
            <x v="73"/>
          </reference>
        </references>
      </pivotArea>
    </chartFormat>
    <chartFormat chart="14" format="13">
      <pivotArea type="data" outline="0" fieldPosition="0">
        <references count="2">
          <reference field="4294967294" count="1" selected="0">
            <x v="0"/>
          </reference>
          <reference field="6" count="1" selected="0">
            <x v="7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8708E0E-5512-45BC-99F5-B5641A96E367}"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A59:B88" firstHeaderRow="1" firstDataRow="1" firstDataCol="1"/>
  <pivotFields count="16">
    <pivotField showAll="0">
      <items count="8">
        <item x="0"/>
        <item x="1"/>
        <item x="2"/>
        <item x="3"/>
        <item x="4"/>
        <item x="5"/>
        <item x="6"/>
        <item t="default"/>
      </items>
    </pivotField>
    <pivotField showAll="0">
      <items count="8">
        <item x="4"/>
        <item x="5"/>
        <item x="3"/>
        <item x="2"/>
        <item x="0"/>
        <item x="1"/>
        <item x="6"/>
        <item t="default"/>
      </items>
    </pivotField>
    <pivotField showAll="0">
      <items count="8">
        <item x="4"/>
        <item x="5"/>
        <item x="3"/>
        <item x="2"/>
        <item x="0"/>
        <item x="1"/>
        <item x="6"/>
        <item t="default"/>
      </items>
    </pivotField>
    <pivotField showAll="0">
      <items count="12">
        <item x="0"/>
        <item x="8"/>
        <item x="4"/>
        <item x="1"/>
        <item x="7"/>
        <item x="6"/>
        <item x="9"/>
        <item x="5"/>
        <item x="3"/>
        <item x="2"/>
        <item h="1" x="10"/>
        <item t="default"/>
      </items>
    </pivotField>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10">
        <item x="3"/>
        <item x="4"/>
        <item x="5"/>
        <item x="0"/>
        <item x="6"/>
        <item x="1"/>
        <item x="2"/>
        <item x="7"/>
        <item h="1" x="8"/>
        <item t="default"/>
      </items>
    </pivotField>
    <pivotField showAll="0"/>
    <pivotField numFmtId="1" showAll="0"/>
    <pivotField numFmtId="1" showAll="0"/>
    <pivotField numFmtId="1" showAll="0"/>
    <pivotField numFmtId="1"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29">
    <i>
      <x v="46"/>
    </i>
    <i>
      <x v="47"/>
    </i>
    <i>
      <x v="48"/>
    </i>
    <i>
      <x v="49"/>
    </i>
    <i>
      <x v="50"/>
    </i>
    <i>
      <x v="51"/>
    </i>
    <i>
      <x v="52"/>
    </i>
    <i>
      <x v="53"/>
    </i>
    <i>
      <x v="54"/>
    </i>
    <i>
      <x v="55"/>
    </i>
    <i>
      <x v="56"/>
    </i>
    <i>
      <x v="57"/>
    </i>
    <i>
      <x v="58"/>
    </i>
    <i>
      <x v="59"/>
    </i>
    <i>
      <x v="61"/>
    </i>
    <i>
      <x v="62"/>
    </i>
    <i>
      <x v="63"/>
    </i>
    <i>
      <x v="64"/>
    </i>
    <i>
      <x v="65"/>
    </i>
    <i>
      <x v="66"/>
    </i>
    <i>
      <x v="67"/>
    </i>
    <i>
      <x v="68"/>
    </i>
    <i>
      <x v="69"/>
    </i>
    <i>
      <x v="70"/>
    </i>
    <i>
      <x v="71"/>
    </i>
    <i>
      <x v="72"/>
    </i>
    <i>
      <x v="73"/>
    </i>
    <i>
      <x v="74"/>
    </i>
    <i t="grand">
      <x/>
    </i>
  </rowItems>
  <colItems count="1">
    <i/>
  </colItems>
  <dataFields count="1">
    <dataField name="Sum of Views" fld="14" baseField="0" baseItem="0"/>
  </dataFields>
  <chartFormats count="4">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EA7F5562-621A-4C7B-8420-602D7552F6CC}" sourceName="Months">
  <pivotTables>
    <pivotTable tabId="2" name="PivotTable1"/>
    <pivotTable tabId="2" name="PivotTable2"/>
    <pivotTable tabId="2" name="PivotTable3"/>
    <pivotTable tabId="2" name="PivotTable4"/>
    <pivotTable tabId="2" name="PivotTable5"/>
    <pivotTable tabId="2" name="PivotTable6"/>
  </pivotTables>
  <data>
    <tabular pivotCacheId="798328710">
      <items count="14">
        <i x="2" s="1"/>
        <i x="3" s="1"/>
        <i x="1" s="1" nd="1"/>
        <i x="4" s="1" nd="1"/>
        <i x="5" s="1" nd="1"/>
        <i x="6" s="1" nd="1"/>
        <i x="7" s="1" nd="1"/>
        <i x="8" s="1" nd="1"/>
        <i x="9" s="1" nd="1"/>
        <i x="10" s="1" nd="1"/>
        <i x="11" s="1" nd="1"/>
        <i x="12" s="1" nd="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__gender" xr10:uid="{52611763-17FE-4BFA-BAEF-E753EA6EDE84}" sourceName="Age &amp; gender">
  <pivotTables>
    <pivotTable tabId="2" name="PivotTable1"/>
    <pivotTable tabId="2" name="PivotTable2"/>
    <pivotTable tabId="2" name="PivotTable3"/>
    <pivotTable tabId="2" name="PivotTable5"/>
    <pivotTable tabId="2" name="PivotTable6"/>
  </pivotTables>
  <data>
    <tabular pivotCacheId="798328710">
      <items count="7">
        <i x="0" s="1"/>
        <i x="1" s="1"/>
        <i x="2" s="1"/>
        <i x="3" s="1"/>
        <i x="4" s="1"/>
        <i x="5"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xr10:uid="{BBF6B63F-F860-4FAD-83A2-29D14F00AE0B}" cache="Slicer_Months" caption="Months" style="SlicerStyleLight3 2" rowHeight="241300"/>
  <slicer name="Age &amp; gender" xr10:uid="{AE6A5E6A-9364-4B51-82FD-62FA339E877B}" cache="Slicer_Age___gender" caption="Age &amp; gender" style="SlicerStyleLight3 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1" xr10:uid="{B591EFB3-5BA1-46CD-9B27-5E4B6ECB4476}" cache="Slicer_Months" caption="Months" style="SlicerStyleLight3 2" rowHeight="241300"/>
  <slicer name="Age &amp; gender 1" xr10:uid="{96D74CAE-C201-49B7-A012-4B5BB2FB1BBF}" cache="Slicer_Age___gender" caption="Age &amp; gender" style="SlicerStyleLight3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919996D-F35C-4EDB-96B1-0EFC97CBE0FB}" name="Table2" displayName="Table2" ref="A1:O29" totalsRowShown="0" headerRowDxfId="12">
  <autoFilter ref="A1:O29" xr:uid="{1919996D-F35C-4EDB-96B1-0EFC97CBE0FB}"/>
  <tableColumns count="15">
    <tableColumn id="1" xr3:uid="{1C5F8A4B-580B-4C92-A11C-3F7496D95669}" name="Age &amp; gender"/>
    <tableColumn id="2" xr3:uid="{9AC61375-E3D9-4015-BA73-B5DA540044B8}" name="Men" dataDxfId="11"/>
    <tableColumn id="3" xr3:uid="{5028C480-D7F2-41E3-8BE4-AD77174A3A75}" name="Women" dataDxfId="10"/>
    <tableColumn id="4" xr3:uid="{8C14A02D-8B0E-4B46-B231-3D5C6186222F}" name="Top cities/town"/>
    <tableColumn id="5" xr3:uid="{A5A9D51F-1821-4928-9C65-CA8DEB90F71E}" name="Column1"/>
    <tableColumn id="6" xr3:uid="{ECEB1CA8-A6A5-4D2D-8A30-C6AD9F45544C}" name="percentage" dataDxfId="9"/>
    <tableColumn id="7" xr3:uid="{DE72F7B9-9458-401D-B9FC-8F9757890F23}" name="Date" dataDxfId="8"/>
    <tableColumn id="8" xr3:uid="{8C57596D-0098-4AF0-BC79-61AAF45278B1}" name="Primary Follows" dataDxfId="7"/>
    <tableColumn id="9" xr3:uid="{EBBE5F79-4B29-4F36-85C2-39D4B23A072E}" name="Top countries" dataDxfId="6"/>
    <tableColumn id="10" xr3:uid="{E8C569D8-D050-444E-84B0-5C28546EAF96}" name="percentage 2" dataDxfId="5"/>
    <tableColumn id="11" xr3:uid="{FDB563F3-C145-4259-B185-5FAAEB545480}" name="Primary Followers" dataDxfId="4"/>
    <tableColumn id="12" xr3:uid="{EB223B7A-E926-4EF3-ACBE-CBE62071DE7C}" name="Visit" dataDxfId="3"/>
    <tableColumn id="13" xr3:uid="{33525BC4-FC08-4574-9563-0B4BA11E3053}" name="interactions" dataDxfId="2"/>
    <tableColumn id="14" xr3:uid="{9691D166-F4E4-4397-8114-6F31E28046EF}" name="Reach" dataDxfId="1"/>
    <tableColumn id="15" xr3:uid="{EC898B38-998A-4768-98A1-D2808BF64722}" name="View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3E304-66EB-4748-8EF5-5C56BCC1D8DE}">
  <dimension ref="A2:I121"/>
  <sheetViews>
    <sheetView topLeftCell="A20" workbookViewId="0">
      <selection activeCell="A8" sqref="A8:E8"/>
    </sheetView>
  </sheetViews>
  <sheetFormatPr defaultRowHeight="15" x14ac:dyDescent="0.25"/>
  <cols>
    <col min="1" max="1" width="20" bestFit="1" customWidth="1"/>
    <col min="2" max="2" width="19.28515625" bestFit="1" customWidth="1"/>
    <col min="3" max="3" width="11.7109375" bestFit="1" customWidth="1"/>
    <col min="4" max="4" width="11.5703125" bestFit="1" customWidth="1"/>
    <col min="5" max="5" width="24.5703125" bestFit="1" customWidth="1"/>
  </cols>
  <sheetData>
    <row r="2" spans="1:5" x14ac:dyDescent="0.25">
      <c r="A2" s="9" t="s">
        <v>43</v>
      </c>
      <c r="B2" s="9"/>
      <c r="C2" s="9"/>
      <c r="D2" s="9"/>
    </row>
    <row r="3" spans="1:5" x14ac:dyDescent="0.25">
      <c r="A3" t="s">
        <v>39</v>
      </c>
      <c r="B3" t="s">
        <v>40</v>
      </c>
      <c r="C3" t="s">
        <v>41</v>
      </c>
      <c r="D3" t="s">
        <v>42</v>
      </c>
      <c r="E3" t="s">
        <v>85</v>
      </c>
    </row>
    <row r="4" spans="1:5" x14ac:dyDescent="0.25">
      <c r="A4" s="5">
        <v>6596</v>
      </c>
      <c r="B4" s="5">
        <v>1825</v>
      </c>
      <c r="C4" s="5">
        <v>968</v>
      </c>
      <c r="D4" s="5">
        <v>513</v>
      </c>
      <c r="E4" s="5">
        <v>152</v>
      </c>
    </row>
    <row r="5" spans="1:5" x14ac:dyDescent="0.25">
      <c r="A5">
        <f>GETPIVOTDATA("Sum of Views",$A$3)</f>
        <v>6596</v>
      </c>
      <c r="B5">
        <f>GETPIVOTDATA("Sum of Reach",$A$3)</f>
        <v>1825</v>
      </c>
      <c r="C5">
        <f>GETPIVOTDATA("Sum of interactions",$A$3)</f>
        <v>968</v>
      </c>
      <c r="D5">
        <f>GETPIVOTDATA("Sum of Visit",$A$3)</f>
        <v>513</v>
      </c>
      <c r="E5">
        <f>GETPIVOTDATA("Max. of Primary Followers",$A$3)</f>
        <v>152</v>
      </c>
    </row>
    <row r="8" spans="1:5" x14ac:dyDescent="0.25">
      <c r="A8" s="9" t="s">
        <v>49</v>
      </c>
      <c r="B8" s="9"/>
      <c r="C8" s="9"/>
      <c r="D8" s="9"/>
      <c r="E8" s="9"/>
    </row>
    <row r="10" spans="1:5" x14ac:dyDescent="0.25">
      <c r="A10" s="6" t="s">
        <v>44</v>
      </c>
      <c r="B10" t="s">
        <v>48</v>
      </c>
      <c r="C10" t="s">
        <v>47</v>
      </c>
    </row>
    <row r="11" spans="1:5" x14ac:dyDescent="0.25">
      <c r="A11" s="7" t="s">
        <v>3</v>
      </c>
      <c r="B11" s="5">
        <v>10.4</v>
      </c>
      <c r="C11" s="5">
        <v>15</v>
      </c>
    </row>
    <row r="12" spans="1:5" x14ac:dyDescent="0.25">
      <c r="A12" s="7" t="s">
        <v>4</v>
      </c>
      <c r="B12" s="5">
        <v>15.2</v>
      </c>
      <c r="C12" s="5">
        <v>21.5</v>
      </c>
    </row>
    <row r="13" spans="1:5" x14ac:dyDescent="0.25">
      <c r="A13" s="7" t="s">
        <v>5</v>
      </c>
      <c r="B13" s="5">
        <v>8.1</v>
      </c>
      <c r="C13" s="5">
        <v>13.4</v>
      </c>
    </row>
    <row r="14" spans="1:5" x14ac:dyDescent="0.25">
      <c r="A14" s="7" t="s">
        <v>6</v>
      </c>
      <c r="B14" s="5">
        <v>2.6</v>
      </c>
      <c r="C14" s="5">
        <v>5.8</v>
      </c>
    </row>
    <row r="15" spans="1:5" x14ac:dyDescent="0.25">
      <c r="A15" s="7" t="s">
        <v>7</v>
      </c>
      <c r="B15" s="5">
        <v>1.2</v>
      </c>
      <c r="C15" s="5">
        <v>2.6</v>
      </c>
    </row>
    <row r="16" spans="1:5" x14ac:dyDescent="0.25">
      <c r="A16" s="7" t="s">
        <v>8</v>
      </c>
      <c r="B16" s="5">
        <v>1.5</v>
      </c>
      <c r="C16" s="5">
        <v>2.7</v>
      </c>
    </row>
    <row r="17" spans="1:4" x14ac:dyDescent="0.25">
      <c r="A17" s="7" t="s">
        <v>45</v>
      </c>
      <c r="B17" s="5"/>
      <c r="C17" s="5"/>
    </row>
    <row r="18" spans="1:4" x14ac:dyDescent="0.25">
      <c r="A18" s="7" t="s">
        <v>46</v>
      </c>
      <c r="B18" s="5">
        <v>39.000000000000007</v>
      </c>
      <c r="C18" s="5">
        <v>61</v>
      </c>
    </row>
    <row r="22" spans="1:4" x14ac:dyDescent="0.25">
      <c r="A22" s="9" t="s">
        <v>51</v>
      </c>
      <c r="B22" s="9"/>
      <c r="C22" s="9"/>
      <c r="D22" s="9"/>
    </row>
    <row r="24" spans="1:4" x14ac:dyDescent="0.25">
      <c r="A24" s="6" t="s">
        <v>44</v>
      </c>
      <c r="B24" t="s">
        <v>50</v>
      </c>
    </row>
    <row r="25" spans="1:4" x14ac:dyDescent="0.25">
      <c r="A25" s="7" t="s">
        <v>9</v>
      </c>
      <c r="B25" s="5">
        <v>53</v>
      </c>
    </row>
    <row r="26" spans="1:4" x14ac:dyDescent="0.25">
      <c r="A26" s="7" t="s">
        <v>17</v>
      </c>
      <c r="B26" s="5">
        <v>1.08</v>
      </c>
    </row>
    <row r="27" spans="1:4" x14ac:dyDescent="0.25">
      <c r="A27" s="7" t="s">
        <v>13</v>
      </c>
      <c r="B27" s="5">
        <v>3.12</v>
      </c>
    </row>
    <row r="28" spans="1:4" x14ac:dyDescent="0.25">
      <c r="A28" s="7" t="s">
        <v>10</v>
      </c>
      <c r="B28" s="5">
        <v>24.25</v>
      </c>
    </row>
    <row r="29" spans="1:4" x14ac:dyDescent="0.25">
      <c r="A29" s="7" t="s">
        <v>16</v>
      </c>
      <c r="B29" s="5">
        <v>1.29</v>
      </c>
    </row>
    <row r="30" spans="1:4" x14ac:dyDescent="0.25">
      <c r="A30" s="7" t="s">
        <v>15</v>
      </c>
      <c r="B30" s="5">
        <v>2.35</v>
      </c>
    </row>
    <row r="31" spans="1:4" x14ac:dyDescent="0.25">
      <c r="A31" s="7" t="s">
        <v>18</v>
      </c>
      <c r="B31" s="5">
        <v>0.87</v>
      </c>
    </row>
    <row r="32" spans="1:4" x14ac:dyDescent="0.25">
      <c r="A32" s="7" t="s">
        <v>14</v>
      </c>
      <c r="B32" s="5">
        <v>2.4500000000000002</v>
      </c>
    </row>
    <row r="33" spans="1:6" x14ac:dyDescent="0.25">
      <c r="A33" s="7" t="s">
        <v>12</v>
      </c>
      <c r="B33" s="5">
        <v>4.0199999999999996</v>
      </c>
    </row>
    <row r="34" spans="1:6" x14ac:dyDescent="0.25">
      <c r="A34" s="7" t="s">
        <v>11</v>
      </c>
      <c r="B34" s="5">
        <v>4.04</v>
      </c>
    </row>
    <row r="35" spans="1:6" x14ac:dyDescent="0.25">
      <c r="A35" s="7" t="s">
        <v>46</v>
      </c>
      <c r="B35" s="5">
        <v>96.47</v>
      </c>
    </row>
    <row r="41" spans="1:6" x14ac:dyDescent="0.25">
      <c r="A41" s="9" t="s">
        <v>53</v>
      </c>
      <c r="B41" s="9"/>
      <c r="C41" s="9"/>
      <c r="D41" s="9"/>
      <c r="E41" s="9"/>
      <c r="F41" s="9"/>
    </row>
    <row r="43" spans="1:6" x14ac:dyDescent="0.25">
      <c r="A43" s="6" t="s">
        <v>44</v>
      </c>
      <c r="B43" t="s">
        <v>52</v>
      </c>
    </row>
    <row r="44" spans="1:6" x14ac:dyDescent="0.25">
      <c r="A44" s="7" t="s">
        <v>20</v>
      </c>
      <c r="B44" s="5">
        <v>93.4</v>
      </c>
    </row>
    <row r="45" spans="1:6" x14ac:dyDescent="0.25">
      <c r="A45" s="7" t="s">
        <v>26</v>
      </c>
      <c r="B45" s="5">
        <v>2</v>
      </c>
    </row>
    <row r="46" spans="1:6" x14ac:dyDescent="0.25">
      <c r="A46" s="7" t="s">
        <v>25</v>
      </c>
      <c r="B46" s="5">
        <v>2</v>
      </c>
    </row>
    <row r="47" spans="1:6" x14ac:dyDescent="0.25">
      <c r="A47" s="7" t="s">
        <v>27</v>
      </c>
      <c r="B47" s="5">
        <v>0.7</v>
      </c>
    </row>
    <row r="48" spans="1:6" x14ac:dyDescent="0.25">
      <c r="A48" s="7" t="s">
        <v>28</v>
      </c>
      <c r="B48" s="5">
        <v>0.7</v>
      </c>
    </row>
    <row r="49" spans="1:7" x14ac:dyDescent="0.25">
      <c r="A49" s="7" t="s">
        <v>29</v>
      </c>
      <c r="B49" s="5">
        <v>0.7</v>
      </c>
    </row>
    <row r="50" spans="1:7" x14ac:dyDescent="0.25">
      <c r="A50" s="7" t="s">
        <v>30</v>
      </c>
      <c r="B50" s="5">
        <v>0.7</v>
      </c>
    </row>
    <row r="51" spans="1:7" x14ac:dyDescent="0.25">
      <c r="A51" s="7" t="s">
        <v>31</v>
      </c>
      <c r="B51" s="5">
        <v>0.7</v>
      </c>
    </row>
    <row r="52" spans="1:7" x14ac:dyDescent="0.25">
      <c r="A52" s="7" t="s">
        <v>46</v>
      </c>
      <c r="B52" s="5">
        <v>100.90000000000002</v>
      </c>
    </row>
    <row r="57" spans="1:7" x14ac:dyDescent="0.25">
      <c r="A57" s="9" t="s">
        <v>82</v>
      </c>
      <c r="B57" s="9"/>
      <c r="C57" s="9"/>
      <c r="D57" s="9"/>
      <c r="E57" s="9"/>
      <c r="F57" s="9"/>
      <c r="G57" s="9"/>
    </row>
    <row r="59" spans="1:7" x14ac:dyDescent="0.25">
      <c r="A59" s="6" t="s">
        <v>44</v>
      </c>
      <c r="B59" t="s">
        <v>39</v>
      </c>
    </row>
    <row r="60" spans="1:7" x14ac:dyDescent="0.25">
      <c r="A60" s="8" t="s">
        <v>54</v>
      </c>
      <c r="B60" s="5">
        <v>128</v>
      </c>
    </row>
    <row r="61" spans="1:7" x14ac:dyDescent="0.25">
      <c r="A61" s="8" t="s">
        <v>55</v>
      </c>
      <c r="B61" s="5">
        <v>74</v>
      </c>
    </row>
    <row r="62" spans="1:7" x14ac:dyDescent="0.25">
      <c r="A62" s="8" t="s">
        <v>56</v>
      </c>
      <c r="B62" s="5">
        <v>187</v>
      </c>
    </row>
    <row r="63" spans="1:7" x14ac:dyDescent="0.25">
      <c r="A63" s="8" t="s">
        <v>57</v>
      </c>
      <c r="B63" s="5">
        <v>552</v>
      </c>
    </row>
    <row r="64" spans="1:7" x14ac:dyDescent="0.25">
      <c r="A64" s="8" t="s">
        <v>58</v>
      </c>
      <c r="B64" s="5">
        <v>729</v>
      </c>
    </row>
    <row r="65" spans="1:2" x14ac:dyDescent="0.25">
      <c r="A65" s="8" t="s">
        <v>59</v>
      </c>
      <c r="B65" s="5">
        <v>440</v>
      </c>
    </row>
    <row r="66" spans="1:2" x14ac:dyDescent="0.25">
      <c r="A66" s="8" t="s">
        <v>60</v>
      </c>
      <c r="B66" s="5">
        <v>185</v>
      </c>
    </row>
    <row r="67" spans="1:2" x14ac:dyDescent="0.25">
      <c r="A67" s="8" t="s">
        <v>61</v>
      </c>
      <c r="B67" s="5">
        <v>88</v>
      </c>
    </row>
    <row r="68" spans="1:2" x14ac:dyDescent="0.25">
      <c r="A68" s="8" t="s">
        <v>62</v>
      </c>
      <c r="B68" s="5">
        <v>92</v>
      </c>
    </row>
    <row r="69" spans="1:2" x14ac:dyDescent="0.25">
      <c r="A69" s="8" t="s">
        <v>63</v>
      </c>
      <c r="B69" s="5">
        <v>685</v>
      </c>
    </row>
    <row r="70" spans="1:2" x14ac:dyDescent="0.25">
      <c r="A70" s="8" t="s">
        <v>64</v>
      </c>
      <c r="B70" s="5">
        <v>185</v>
      </c>
    </row>
    <row r="71" spans="1:2" x14ac:dyDescent="0.25">
      <c r="A71" s="8" t="s">
        <v>65</v>
      </c>
      <c r="B71" s="5">
        <v>68</v>
      </c>
    </row>
    <row r="72" spans="1:2" x14ac:dyDescent="0.25">
      <c r="A72" s="8" t="s">
        <v>66</v>
      </c>
      <c r="B72" s="5">
        <v>79</v>
      </c>
    </row>
    <row r="73" spans="1:2" x14ac:dyDescent="0.25">
      <c r="A73" s="8" t="s">
        <v>67</v>
      </c>
      <c r="B73" s="5">
        <v>37</v>
      </c>
    </row>
    <row r="74" spans="1:2" x14ac:dyDescent="0.25">
      <c r="A74" s="8" t="s">
        <v>68</v>
      </c>
      <c r="B74" s="5">
        <v>130</v>
      </c>
    </row>
    <row r="75" spans="1:2" x14ac:dyDescent="0.25">
      <c r="A75" s="8" t="s">
        <v>69</v>
      </c>
      <c r="B75" s="5">
        <v>88</v>
      </c>
    </row>
    <row r="76" spans="1:2" x14ac:dyDescent="0.25">
      <c r="A76" s="8" t="s">
        <v>70</v>
      </c>
      <c r="B76" s="5">
        <v>169</v>
      </c>
    </row>
    <row r="77" spans="1:2" x14ac:dyDescent="0.25">
      <c r="A77" s="8" t="s">
        <v>71</v>
      </c>
      <c r="B77" s="5">
        <v>187</v>
      </c>
    </row>
    <row r="78" spans="1:2" x14ac:dyDescent="0.25">
      <c r="A78" s="8" t="s">
        <v>72</v>
      </c>
      <c r="B78" s="5">
        <v>349</v>
      </c>
    </row>
    <row r="79" spans="1:2" x14ac:dyDescent="0.25">
      <c r="A79" s="8" t="s">
        <v>73</v>
      </c>
      <c r="B79" s="5">
        <v>34</v>
      </c>
    </row>
    <row r="80" spans="1:2" x14ac:dyDescent="0.25">
      <c r="A80" s="8" t="s">
        <v>74</v>
      </c>
      <c r="B80" s="5">
        <v>42</v>
      </c>
    </row>
    <row r="81" spans="1:5" x14ac:dyDescent="0.25">
      <c r="A81" s="8" t="s">
        <v>75</v>
      </c>
      <c r="B81" s="5">
        <v>225</v>
      </c>
    </row>
    <row r="82" spans="1:5" x14ac:dyDescent="0.25">
      <c r="A82" s="8" t="s">
        <v>76</v>
      </c>
      <c r="B82" s="5">
        <v>67</v>
      </c>
    </row>
    <row r="83" spans="1:5" x14ac:dyDescent="0.25">
      <c r="A83" s="8" t="s">
        <v>77</v>
      </c>
      <c r="B83" s="5">
        <v>379</v>
      </c>
    </row>
    <row r="84" spans="1:5" x14ac:dyDescent="0.25">
      <c r="A84" s="8" t="s">
        <v>78</v>
      </c>
      <c r="B84" s="5">
        <v>324</v>
      </c>
    </row>
    <row r="85" spans="1:5" x14ac:dyDescent="0.25">
      <c r="A85" s="8" t="s">
        <v>79</v>
      </c>
      <c r="B85" s="5">
        <v>582</v>
      </c>
    </row>
    <row r="86" spans="1:5" x14ac:dyDescent="0.25">
      <c r="A86" s="8" t="s">
        <v>80</v>
      </c>
      <c r="B86" s="5">
        <v>275</v>
      </c>
    </row>
    <row r="87" spans="1:5" x14ac:dyDescent="0.25">
      <c r="A87" s="8" t="s">
        <v>81</v>
      </c>
      <c r="B87" s="5">
        <v>216</v>
      </c>
    </row>
    <row r="88" spans="1:5" x14ac:dyDescent="0.25">
      <c r="A88" s="8" t="s">
        <v>46</v>
      </c>
      <c r="B88" s="5">
        <v>6596</v>
      </c>
    </row>
    <row r="90" spans="1:5" x14ac:dyDescent="0.25">
      <c r="A90" s="9" t="s">
        <v>83</v>
      </c>
      <c r="B90" s="9"/>
      <c r="C90" s="9"/>
      <c r="D90" s="9"/>
      <c r="E90" s="9"/>
    </row>
    <row r="92" spans="1:5" x14ac:dyDescent="0.25">
      <c r="A92" s="6" t="s">
        <v>44</v>
      </c>
      <c r="B92" t="s">
        <v>41</v>
      </c>
    </row>
    <row r="93" spans="1:5" x14ac:dyDescent="0.25">
      <c r="A93" s="8" t="s">
        <v>54</v>
      </c>
      <c r="B93" s="5">
        <v>0</v>
      </c>
    </row>
    <row r="94" spans="1:5" x14ac:dyDescent="0.25">
      <c r="A94" s="8" t="s">
        <v>55</v>
      </c>
      <c r="B94" s="5">
        <v>0</v>
      </c>
    </row>
    <row r="95" spans="1:5" x14ac:dyDescent="0.25">
      <c r="A95" s="8" t="s">
        <v>56</v>
      </c>
      <c r="B95" s="5">
        <v>0</v>
      </c>
    </row>
    <row r="96" spans="1:5" x14ac:dyDescent="0.25">
      <c r="A96" s="8" t="s">
        <v>57</v>
      </c>
      <c r="B96" s="5">
        <v>178</v>
      </c>
    </row>
    <row r="97" spans="1:9" x14ac:dyDescent="0.25">
      <c r="A97" s="8" t="s">
        <v>58</v>
      </c>
      <c r="B97" s="5">
        <v>50</v>
      </c>
    </row>
    <row r="98" spans="1:9" x14ac:dyDescent="0.25">
      <c r="A98" s="8" t="s">
        <v>59</v>
      </c>
      <c r="B98" s="5">
        <v>30</v>
      </c>
    </row>
    <row r="99" spans="1:9" x14ac:dyDescent="0.25">
      <c r="A99" s="8" t="s">
        <v>60</v>
      </c>
      <c r="B99" s="5">
        <v>50</v>
      </c>
    </row>
    <row r="100" spans="1:9" x14ac:dyDescent="0.25">
      <c r="A100" s="8" t="s">
        <v>61</v>
      </c>
      <c r="B100" s="5">
        <v>0</v>
      </c>
    </row>
    <row r="101" spans="1:9" x14ac:dyDescent="0.25">
      <c r="A101" s="8" t="s">
        <v>62</v>
      </c>
      <c r="B101" s="5">
        <v>1</v>
      </c>
    </row>
    <row r="102" spans="1:9" x14ac:dyDescent="0.25">
      <c r="A102" s="8" t="s">
        <v>63</v>
      </c>
      <c r="B102" s="5">
        <v>175</v>
      </c>
    </row>
    <row r="103" spans="1:9" x14ac:dyDescent="0.25">
      <c r="A103" s="8" t="s">
        <v>64</v>
      </c>
      <c r="B103" s="5">
        <v>4</v>
      </c>
    </row>
    <row r="104" spans="1:9" x14ac:dyDescent="0.25">
      <c r="A104" s="8" t="s">
        <v>65</v>
      </c>
      <c r="B104" s="5">
        <v>2</v>
      </c>
    </row>
    <row r="105" spans="1:9" x14ac:dyDescent="0.25">
      <c r="A105" s="8" t="s">
        <v>66</v>
      </c>
      <c r="B105" s="5">
        <v>0</v>
      </c>
    </row>
    <row r="106" spans="1:9" x14ac:dyDescent="0.25">
      <c r="A106" s="8" t="s">
        <v>67</v>
      </c>
      <c r="B106" s="5">
        <v>0</v>
      </c>
    </row>
    <row r="107" spans="1:9" x14ac:dyDescent="0.25">
      <c r="A107" s="8" t="s">
        <v>68</v>
      </c>
      <c r="B107" s="5">
        <v>23</v>
      </c>
      <c r="C107" s="9" t="s">
        <v>84</v>
      </c>
      <c r="D107" s="9"/>
      <c r="E107" s="9"/>
      <c r="F107" s="9"/>
      <c r="G107" s="9"/>
      <c r="H107" s="9"/>
      <c r="I107" s="9"/>
    </row>
    <row r="108" spans="1:9" x14ac:dyDescent="0.25">
      <c r="A108" s="8" t="s">
        <v>69</v>
      </c>
      <c r="B108" s="5">
        <v>2</v>
      </c>
    </row>
    <row r="109" spans="1:9" x14ac:dyDescent="0.25">
      <c r="A109" s="8" t="s">
        <v>70</v>
      </c>
      <c r="B109" s="5">
        <v>2</v>
      </c>
    </row>
    <row r="110" spans="1:9" x14ac:dyDescent="0.25">
      <c r="A110" s="8" t="s">
        <v>71</v>
      </c>
      <c r="B110" s="5">
        <v>102</v>
      </c>
    </row>
    <row r="111" spans="1:9" x14ac:dyDescent="0.25">
      <c r="A111" s="8" t="s">
        <v>72</v>
      </c>
      <c r="B111" s="5">
        <v>88</v>
      </c>
    </row>
    <row r="112" spans="1:9" x14ac:dyDescent="0.25">
      <c r="A112" s="8" t="s">
        <v>73</v>
      </c>
      <c r="B112" s="5">
        <v>2</v>
      </c>
    </row>
    <row r="113" spans="1:2" x14ac:dyDescent="0.25">
      <c r="A113" s="8" t="s">
        <v>74</v>
      </c>
      <c r="B113" s="5">
        <v>0</v>
      </c>
    </row>
    <row r="114" spans="1:2" x14ac:dyDescent="0.25">
      <c r="A114" s="8" t="s">
        <v>75</v>
      </c>
      <c r="B114" s="5">
        <v>1</v>
      </c>
    </row>
    <row r="115" spans="1:2" x14ac:dyDescent="0.25">
      <c r="A115" s="8" t="s">
        <v>76</v>
      </c>
      <c r="B115" s="5">
        <v>0</v>
      </c>
    </row>
    <row r="116" spans="1:2" x14ac:dyDescent="0.25">
      <c r="A116" s="8" t="s">
        <v>77</v>
      </c>
      <c r="B116" s="5">
        <v>135</v>
      </c>
    </row>
    <row r="117" spans="1:2" x14ac:dyDescent="0.25">
      <c r="A117" s="8" t="s">
        <v>78</v>
      </c>
      <c r="B117" s="5">
        <v>40</v>
      </c>
    </row>
    <row r="118" spans="1:2" x14ac:dyDescent="0.25">
      <c r="A118" s="8" t="s">
        <v>79</v>
      </c>
      <c r="B118" s="5">
        <v>36</v>
      </c>
    </row>
    <row r="119" spans="1:2" x14ac:dyDescent="0.25">
      <c r="A119" s="8" t="s">
        <v>80</v>
      </c>
      <c r="B119" s="5">
        <v>27</v>
      </c>
    </row>
    <row r="120" spans="1:2" x14ac:dyDescent="0.25">
      <c r="A120" s="8" t="s">
        <v>81</v>
      </c>
      <c r="B120" s="5">
        <v>20</v>
      </c>
    </row>
    <row r="121" spans="1:2" x14ac:dyDescent="0.25">
      <c r="A121" s="8" t="s">
        <v>46</v>
      </c>
      <c r="B121" s="5">
        <v>968</v>
      </c>
    </row>
  </sheetData>
  <mergeCells count="7">
    <mergeCell ref="C107:I107"/>
    <mergeCell ref="A2:D2"/>
    <mergeCell ref="A8:E8"/>
    <mergeCell ref="A22:D22"/>
    <mergeCell ref="A41:F41"/>
    <mergeCell ref="A57:G57"/>
    <mergeCell ref="A90:E90"/>
  </mergeCells>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69048-516E-4F5C-AEC1-AE099F9F6172}">
  <dimension ref="A1"/>
  <sheetViews>
    <sheetView showGridLines="0" tabSelected="1" topLeftCell="A2" zoomScale="68" zoomScaleNormal="68" workbookViewId="0">
      <selection activeCell="B26" sqref="B26"/>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7"/>
  <sheetViews>
    <sheetView topLeftCell="C1" workbookViewId="0">
      <selection sqref="A1:O29"/>
    </sheetView>
  </sheetViews>
  <sheetFormatPr defaultRowHeight="15" x14ac:dyDescent="0.25"/>
  <cols>
    <col min="1" max="1" width="15.28515625" customWidth="1"/>
    <col min="2" max="2" width="18.140625" style="3" customWidth="1"/>
    <col min="3" max="3" width="16.5703125" style="3" customWidth="1"/>
    <col min="4" max="4" width="17" customWidth="1"/>
    <col min="5" max="5" width="15.140625" customWidth="1"/>
    <col min="6" max="6" width="13.42578125" style="3" customWidth="1"/>
    <col min="7" max="7" width="15" style="1" customWidth="1"/>
    <col min="8" max="8" width="17.28515625" style="2" customWidth="1"/>
    <col min="9" max="9" width="15.140625" style="2" customWidth="1"/>
    <col min="10" max="10" width="14.5703125" style="3" customWidth="1"/>
    <col min="11" max="11" width="19.140625" style="4" customWidth="1"/>
    <col min="12" max="12" width="11" style="4" customWidth="1"/>
    <col min="13" max="13" width="13.7109375" style="4" customWidth="1"/>
    <col min="14" max="15" width="9.140625" style="4"/>
  </cols>
  <sheetData>
    <row r="1" spans="1:15" x14ac:dyDescent="0.25">
      <c r="A1" t="s">
        <v>0</v>
      </c>
      <c r="B1" s="3" t="s">
        <v>1</v>
      </c>
      <c r="C1" s="3" t="s">
        <v>2</v>
      </c>
      <c r="D1" t="s">
        <v>22</v>
      </c>
      <c r="E1" t="s">
        <v>38</v>
      </c>
      <c r="F1" s="3" t="s">
        <v>23</v>
      </c>
      <c r="G1" s="1" t="s">
        <v>21</v>
      </c>
      <c r="H1" s="2" t="s">
        <v>24</v>
      </c>
      <c r="I1" s="2" t="s">
        <v>19</v>
      </c>
      <c r="J1" s="3" t="s">
        <v>37</v>
      </c>
      <c r="K1" s="4" t="s">
        <v>32</v>
      </c>
      <c r="L1" s="4" t="s">
        <v>33</v>
      </c>
      <c r="M1" s="4" t="s">
        <v>34</v>
      </c>
      <c r="N1" s="4" t="s">
        <v>35</v>
      </c>
      <c r="O1" s="4" t="s">
        <v>36</v>
      </c>
    </row>
    <row r="2" spans="1:15" x14ac:dyDescent="0.25">
      <c r="A2" t="s">
        <v>3</v>
      </c>
      <c r="B2" s="3">
        <v>15</v>
      </c>
      <c r="C2" s="3">
        <v>10.4</v>
      </c>
      <c r="D2" t="s">
        <v>9</v>
      </c>
      <c r="F2" s="3">
        <v>53</v>
      </c>
      <c r="G2" s="1">
        <v>45703</v>
      </c>
      <c r="H2" s="2">
        <v>0</v>
      </c>
      <c r="I2" s="2" t="s">
        <v>20</v>
      </c>
      <c r="J2" s="3">
        <v>93.4</v>
      </c>
      <c r="K2" s="4">
        <v>152</v>
      </c>
      <c r="L2" s="4">
        <v>15</v>
      </c>
      <c r="M2" s="4">
        <v>0</v>
      </c>
      <c r="N2" s="4">
        <v>11</v>
      </c>
      <c r="O2" s="4">
        <v>128</v>
      </c>
    </row>
    <row r="3" spans="1:15" x14ac:dyDescent="0.25">
      <c r="A3" t="s">
        <v>4</v>
      </c>
      <c r="B3" s="3">
        <v>21.5</v>
      </c>
      <c r="C3" s="3">
        <v>15.2</v>
      </c>
      <c r="D3" t="s">
        <v>10</v>
      </c>
      <c r="F3" s="3">
        <v>24.25</v>
      </c>
      <c r="G3" s="1">
        <v>45704</v>
      </c>
      <c r="H3" s="2">
        <v>0</v>
      </c>
      <c r="I3" s="2" t="s">
        <v>25</v>
      </c>
      <c r="J3" s="3">
        <v>2</v>
      </c>
      <c r="K3" s="4">
        <v>152</v>
      </c>
      <c r="L3" s="4">
        <v>21</v>
      </c>
      <c r="M3" s="4">
        <v>0</v>
      </c>
      <c r="N3" s="4">
        <v>12</v>
      </c>
      <c r="O3" s="4">
        <v>74</v>
      </c>
    </row>
    <row r="4" spans="1:15" x14ac:dyDescent="0.25">
      <c r="A4" t="s">
        <v>5</v>
      </c>
      <c r="B4" s="3">
        <v>13.4</v>
      </c>
      <c r="C4" s="3">
        <v>8.1</v>
      </c>
      <c r="D4" t="s">
        <v>11</v>
      </c>
      <c r="F4" s="3">
        <v>4.04</v>
      </c>
      <c r="G4" s="1">
        <v>45705</v>
      </c>
      <c r="H4" s="2">
        <v>0</v>
      </c>
      <c r="I4" s="2" t="s">
        <v>26</v>
      </c>
      <c r="J4" s="3">
        <v>2</v>
      </c>
      <c r="K4" s="4">
        <v>152</v>
      </c>
      <c r="L4" s="4">
        <v>4</v>
      </c>
      <c r="M4" s="4">
        <v>0</v>
      </c>
      <c r="N4" s="4">
        <v>12</v>
      </c>
      <c r="O4" s="4">
        <v>187</v>
      </c>
    </row>
    <row r="5" spans="1:15" x14ac:dyDescent="0.25">
      <c r="A5" t="s">
        <v>6</v>
      </c>
      <c r="B5" s="3">
        <v>5.8</v>
      </c>
      <c r="C5" s="3">
        <v>2.6</v>
      </c>
      <c r="D5" t="s">
        <v>12</v>
      </c>
      <c r="F5" s="3">
        <v>4.0199999999999996</v>
      </c>
      <c r="G5" s="1">
        <v>45706</v>
      </c>
      <c r="H5" s="2">
        <v>0</v>
      </c>
      <c r="I5" s="2" t="s">
        <v>27</v>
      </c>
      <c r="J5" s="3">
        <v>0.7</v>
      </c>
      <c r="K5" s="4">
        <v>152</v>
      </c>
      <c r="L5" s="4">
        <v>23</v>
      </c>
      <c r="M5" s="4">
        <v>178</v>
      </c>
      <c r="N5" s="4">
        <v>175</v>
      </c>
      <c r="O5" s="4">
        <v>552</v>
      </c>
    </row>
    <row r="6" spans="1:15" x14ac:dyDescent="0.25">
      <c r="A6" t="s">
        <v>7</v>
      </c>
      <c r="B6" s="3">
        <v>2.6</v>
      </c>
      <c r="C6" s="3">
        <v>1.2</v>
      </c>
      <c r="D6" t="s">
        <v>13</v>
      </c>
      <c r="F6" s="3">
        <v>3.12</v>
      </c>
      <c r="G6" s="1">
        <v>45707</v>
      </c>
      <c r="H6" s="2">
        <v>0</v>
      </c>
      <c r="I6" s="2" t="s">
        <v>28</v>
      </c>
      <c r="J6" s="3">
        <v>0.7</v>
      </c>
      <c r="K6" s="4">
        <v>151</v>
      </c>
      <c r="L6" s="4">
        <v>34</v>
      </c>
      <c r="M6" s="4">
        <v>50</v>
      </c>
      <c r="N6" s="4">
        <v>337</v>
      </c>
      <c r="O6" s="4">
        <v>729</v>
      </c>
    </row>
    <row r="7" spans="1:15" x14ac:dyDescent="0.25">
      <c r="A7" t="s">
        <v>8</v>
      </c>
      <c r="B7" s="3">
        <v>2.7</v>
      </c>
      <c r="C7" s="3">
        <v>1.5</v>
      </c>
      <c r="D7" t="s">
        <v>14</v>
      </c>
      <c r="F7" s="3">
        <v>2.4500000000000002</v>
      </c>
      <c r="G7" s="1">
        <v>45708</v>
      </c>
      <c r="H7" s="2">
        <v>0</v>
      </c>
      <c r="I7" s="2" t="s">
        <v>29</v>
      </c>
      <c r="J7" s="3">
        <v>0.7</v>
      </c>
      <c r="K7" s="4">
        <v>151</v>
      </c>
      <c r="L7" s="4">
        <v>24</v>
      </c>
      <c r="M7" s="4">
        <v>30</v>
      </c>
      <c r="N7" s="4">
        <v>140</v>
      </c>
      <c r="O7" s="4">
        <v>440</v>
      </c>
    </row>
    <row r="8" spans="1:15" x14ac:dyDescent="0.25">
      <c r="D8" t="s">
        <v>15</v>
      </c>
      <c r="F8" s="3">
        <v>2.35</v>
      </c>
      <c r="G8" s="1">
        <v>45709</v>
      </c>
      <c r="H8" s="2">
        <v>0</v>
      </c>
      <c r="I8" s="2" t="s">
        <v>30</v>
      </c>
      <c r="J8" s="3">
        <v>0.7</v>
      </c>
      <c r="K8" s="4">
        <v>151</v>
      </c>
      <c r="L8" s="4">
        <v>14</v>
      </c>
      <c r="M8" s="4">
        <v>50</v>
      </c>
      <c r="N8" s="4">
        <v>83</v>
      </c>
      <c r="O8" s="4">
        <v>185</v>
      </c>
    </row>
    <row r="9" spans="1:15" x14ac:dyDescent="0.25">
      <c r="D9" t="s">
        <v>16</v>
      </c>
      <c r="F9" s="3">
        <v>1.29</v>
      </c>
      <c r="G9" s="1">
        <v>45710</v>
      </c>
      <c r="H9" s="2">
        <v>0</v>
      </c>
      <c r="I9" s="2" t="s">
        <v>31</v>
      </c>
      <c r="J9" s="3">
        <v>0.7</v>
      </c>
      <c r="K9" s="4">
        <v>151</v>
      </c>
      <c r="L9" s="4">
        <v>7</v>
      </c>
      <c r="M9" s="4">
        <v>0</v>
      </c>
      <c r="N9" s="4">
        <v>32</v>
      </c>
      <c r="O9" s="4">
        <v>88</v>
      </c>
    </row>
    <row r="10" spans="1:15" x14ac:dyDescent="0.25">
      <c r="D10" t="s">
        <v>17</v>
      </c>
      <c r="F10" s="3">
        <v>1.08</v>
      </c>
      <c r="G10" s="1">
        <v>45711</v>
      </c>
      <c r="H10" s="2">
        <v>0</v>
      </c>
      <c r="K10" s="4">
        <v>151</v>
      </c>
      <c r="L10" s="4">
        <v>7</v>
      </c>
      <c r="M10" s="4">
        <v>1</v>
      </c>
      <c r="N10" s="4">
        <v>24</v>
      </c>
      <c r="O10" s="4">
        <v>92</v>
      </c>
    </row>
    <row r="11" spans="1:15" x14ac:dyDescent="0.25">
      <c r="D11" t="s">
        <v>18</v>
      </c>
      <c r="F11" s="3">
        <v>0.87</v>
      </c>
      <c r="G11" s="1">
        <v>45712</v>
      </c>
      <c r="H11" s="2">
        <v>0</v>
      </c>
      <c r="K11" s="4">
        <v>151</v>
      </c>
      <c r="L11" s="4">
        <v>42</v>
      </c>
      <c r="M11" s="4">
        <v>175</v>
      </c>
      <c r="N11" s="4">
        <v>215</v>
      </c>
      <c r="O11" s="4">
        <v>685</v>
      </c>
    </row>
    <row r="12" spans="1:15" x14ac:dyDescent="0.25">
      <c r="G12" s="1">
        <v>45713</v>
      </c>
      <c r="H12" s="2">
        <v>0</v>
      </c>
      <c r="K12" s="4">
        <v>151</v>
      </c>
      <c r="L12" s="4">
        <v>26</v>
      </c>
      <c r="M12" s="4">
        <v>4</v>
      </c>
      <c r="N12" s="4">
        <v>67</v>
      </c>
      <c r="O12" s="4">
        <v>185</v>
      </c>
    </row>
    <row r="13" spans="1:15" x14ac:dyDescent="0.25">
      <c r="G13" s="1">
        <v>45714</v>
      </c>
      <c r="H13" s="2">
        <v>0</v>
      </c>
      <c r="K13" s="4">
        <v>151</v>
      </c>
      <c r="L13" s="4">
        <v>10</v>
      </c>
      <c r="M13" s="4">
        <v>2</v>
      </c>
      <c r="N13" s="4">
        <v>28</v>
      </c>
      <c r="O13" s="4">
        <v>68</v>
      </c>
    </row>
    <row r="14" spans="1:15" x14ac:dyDescent="0.25">
      <c r="G14" s="1">
        <v>45715</v>
      </c>
      <c r="H14" s="2">
        <v>0</v>
      </c>
      <c r="K14" s="4">
        <v>151</v>
      </c>
      <c r="L14" s="4">
        <v>0</v>
      </c>
      <c r="M14" s="4">
        <v>0</v>
      </c>
      <c r="N14" s="4">
        <v>24</v>
      </c>
      <c r="O14" s="4">
        <v>79</v>
      </c>
    </row>
    <row r="15" spans="1:15" x14ac:dyDescent="0.25">
      <c r="G15" s="1">
        <v>45716</v>
      </c>
      <c r="H15" s="2">
        <v>0</v>
      </c>
      <c r="K15" s="4">
        <v>151</v>
      </c>
      <c r="L15" s="4">
        <v>8</v>
      </c>
      <c r="M15" s="4">
        <v>0</v>
      </c>
      <c r="N15" s="4">
        <v>8</v>
      </c>
      <c r="O15" s="4">
        <v>37</v>
      </c>
    </row>
    <row r="16" spans="1:15" x14ac:dyDescent="0.25">
      <c r="G16" s="1">
        <v>45717</v>
      </c>
      <c r="H16" s="2">
        <v>0</v>
      </c>
      <c r="K16" s="4">
        <v>151</v>
      </c>
      <c r="L16" s="4">
        <v>13</v>
      </c>
      <c r="M16" s="4">
        <v>23</v>
      </c>
      <c r="N16" s="4">
        <v>47</v>
      </c>
      <c r="O16" s="4">
        <v>130</v>
      </c>
    </row>
    <row r="17" spans="7:15" x14ac:dyDescent="0.25">
      <c r="G17" s="1">
        <v>45718</v>
      </c>
      <c r="H17" s="2">
        <v>0</v>
      </c>
      <c r="K17" s="4">
        <v>151</v>
      </c>
      <c r="L17" s="4">
        <v>12</v>
      </c>
      <c r="M17" s="4">
        <v>2</v>
      </c>
      <c r="N17" s="4">
        <v>20</v>
      </c>
      <c r="O17" s="4">
        <v>88</v>
      </c>
    </row>
    <row r="18" spans="7:15" x14ac:dyDescent="0.25">
      <c r="G18" s="1">
        <v>45719</v>
      </c>
      <c r="H18" s="2">
        <v>0</v>
      </c>
      <c r="K18" s="4">
        <v>151</v>
      </c>
      <c r="L18" s="4">
        <v>15</v>
      </c>
      <c r="M18" s="4">
        <v>2</v>
      </c>
      <c r="N18" s="4">
        <v>20</v>
      </c>
      <c r="O18" s="4">
        <v>169</v>
      </c>
    </row>
    <row r="19" spans="7:15" x14ac:dyDescent="0.25">
      <c r="G19" s="1">
        <v>45720</v>
      </c>
      <c r="H19" s="2">
        <v>0</v>
      </c>
      <c r="K19" s="4">
        <v>151</v>
      </c>
      <c r="L19" s="4">
        <v>7</v>
      </c>
      <c r="M19" s="4">
        <v>102</v>
      </c>
      <c r="N19" s="4">
        <v>66</v>
      </c>
      <c r="O19" s="4">
        <v>187</v>
      </c>
    </row>
    <row r="20" spans="7:15" x14ac:dyDescent="0.25">
      <c r="G20" s="1">
        <v>45721</v>
      </c>
      <c r="H20" s="2">
        <v>0</v>
      </c>
      <c r="K20" s="4">
        <v>151</v>
      </c>
      <c r="L20" s="4">
        <v>19</v>
      </c>
      <c r="M20" s="4">
        <v>88</v>
      </c>
      <c r="N20" s="4">
        <v>25</v>
      </c>
      <c r="O20" s="4">
        <v>349</v>
      </c>
    </row>
    <row r="21" spans="7:15" x14ac:dyDescent="0.25">
      <c r="G21" s="1">
        <v>45722</v>
      </c>
      <c r="H21" s="2">
        <v>0</v>
      </c>
      <c r="K21" s="4">
        <v>151</v>
      </c>
      <c r="L21" s="4">
        <v>0</v>
      </c>
      <c r="M21" s="4">
        <v>2</v>
      </c>
      <c r="N21" s="4">
        <v>14</v>
      </c>
      <c r="O21" s="4">
        <v>34</v>
      </c>
    </row>
    <row r="22" spans="7:15" x14ac:dyDescent="0.25">
      <c r="G22" s="1">
        <v>45723</v>
      </c>
      <c r="H22" s="2">
        <v>0</v>
      </c>
      <c r="K22" s="4">
        <v>151</v>
      </c>
      <c r="L22" s="4">
        <v>4</v>
      </c>
      <c r="M22" s="4">
        <v>0</v>
      </c>
      <c r="N22" s="4">
        <v>7</v>
      </c>
      <c r="O22" s="4">
        <v>42</v>
      </c>
    </row>
    <row r="23" spans="7:15" x14ac:dyDescent="0.25">
      <c r="G23" s="1">
        <v>45724</v>
      </c>
      <c r="H23" s="2">
        <v>0</v>
      </c>
      <c r="K23" s="4">
        <v>151</v>
      </c>
      <c r="L23" s="4">
        <v>10</v>
      </c>
      <c r="M23" s="4">
        <v>1</v>
      </c>
      <c r="N23" s="4">
        <v>13</v>
      </c>
      <c r="O23" s="4">
        <v>225</v>
      </c>
    </row>
    <row r="24" spans="7:15" x14ac:dyDescent="0.25">
      <c r="G24" s="1">
        <v>45725</v>
      </c>
      <c r="H24" s="2">
        <v>0</v>
      </c>
      <c r="K24" s="4">
        <v>151</v>
      </c>
      <c r="L24" s="4">
        <v>29</v>
      </c>
      <c r="M24" s="4">
        <v>0</v>
      </c>
      <c r="N24" s="4">
        <v>8</v>
      </c>
      <c r="O24" s="4">
        <v>67</v>
      </c>
    </row>
    <row r="25" spans="7:15" x14ac:dyDescent="0.25">
      <c r="G25" s="1">
        <v>45726</v>
      </c>
      <c r="H25" s="2">
        <v>0</v>
      </c>
      <c r="K25" s="4">
        <v>151</v>
      </c>
      <c r="L25" s="4">
        <v>38</v>
      </c>
      <c r="M25" s="4">
        <v>135</v>
      </c>
      <c r="N25" s="4">
        <v>73</v>
      </c>
      <c r="O25" s="4">
        <v>379</v>
      </c>
    </row>
    <row r="26" spans="7:15" x14ac:dyDescent="0.25">
      <c r="G26" s="1">
        <v>45727</v>
      </c>
      <c r="H26" s="2">
        <v>0</v>
      </c>
      <c r="K26" s="4">
        <v>151</v>
      </c>
      <c r="L26" s="4">
        <v>24</v>
      </c>
      <c r="M26" s="4">
        <v>40</v>
      </c>
      <c r="N26" s="4">
        <v>55</v>
      </c>
      <c r="O26" s="4">
        <v>324</v>
      </c>
    </row>
    <row r="27" spans="7:15" x14ac:dyDescent="0.25">
      <c r="G27" s="1">
        <v>45728</v>
      </c>
      <c r="H27" s="2">
        <v>0</v>
      </c>
      <c r="K27" s="4">
        <v>151</v>
      </c>
      <c r="L27" s="4">
        <v>40</v>
      </c>
      <c r="M27" s="4">
        <v>36</v>
      </c>
      <c r="N27" s="4">
        <v>127</v>
      </c>
      <c r="O27" s="4">
        <v>582</v>
      </c>
    </row>
    <row r="28" spans="7:15" x14ac:dyDescent="0.25">
      <c r="G28" s="1">
        <v>45729</v>
      </c>
      <c r="K28" s="4">
        <v>151</v>
      </c>
      <c r="L28" s="4">
        <v>37</v>
      </c>
      <c r="M28" s="4">
        <v>27</v>
      </c>
      <c r="N28" s="4">
        <v>94</v>
      </c>
      <c r="O28" s="4">
        <v>275</v>
      </c>
    </row>
    <row r="29" spans="7:15" x14ac:dyDescent="0.25">
      <c r="G29" s="1">
        <v>45730</v>
      </c>
      <c r="K29" s="4">
        <v>151</v>
      </c>
      <c r="L29" s="4">
        <v>30</v>
      </c>
      <c r="M29" s="4">
        <v>20</v>
      </c>
      <c r="N29" s="4">
        <v>88</v>
      </c>
      <c r="O29" s="4">
        <v>216</v>
      </c>
    </row>
    <row r="46" spans="2:2" x14ac:dyDescent="0.25">
      <c r="B46" s="3">
        <v>0</v>
      </c>
    </row>
    <row r="47" spans="2:2" x14ac:dyDescent="0.25">
      <c r="B47" s="3">
        <v>0</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analysis</vt:lpstr>
      <vt:lpstr>Sheet2</vt:lpstr>
      <vt:lpstr>Audience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Acquah</dc:creator>
  <cp:lastModifiedBy>Oliver Acquah</cp:lastModifiedBy>
  <dcterms:created xsi:type="dcterms:W3CDTF">2025-03-15T19:50:13Z</dcterms:created>
  <dcterms:modified xsi:type="dcterms:W3CDTF">2025-03-19T15:45:13Z</dcterms:modified>
</cp:coreProperties>
</file>