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Talicia\Downloads\"/>
    </mc:Choice>
  </mc:AlternateContent>
  <bookViews>
    <workbookView xWindow="0" yWindow="0" windowWidth="20490" windowHeight="7755"/>
  </bookViews>
  <sheets>
    <sheet name="Banco de dados" sheetId="2" r:id="rId1"/>
    <sheet name="Médias" sheetId="3" r:id="rId2"/>
  </sheets>
  <definedNames>
    <definedName name="_xlnm._FilterDatabase" localSheetId="0" hidden="1">'Banco de dados'!$A$1:$D$112</definedName>
    <definedName name="_xlnm._FilterDatabase" localSheetId="1" hidden="1">Médias!$A$1:$B$1</definedName>
  </definedNames>
  <calcPr calcId="152511"/>
</workbook>
</file>

<file path=xl/calcChain.xml><?xml version="1.0" encoding="utf-8"?>
<calcChain xmlns="http://schemas.openxmlformats.org/spreadsheetml/2006/main">
  <c r="B11" i="3" l="1"/>
  <c r="B10" i="3"/>
  <c r="B9" i="3"/>
  <c r="B8" i="3"/>
  <c r="B7" i="3"/>
  <c r="B6" i="3"/>
  <c r="B5" i="3"/>
  <c r="B4" i="3"/>
  <c r="B3" i="3"/>
  <c r="B2" i="3"/>
  <c r="B31" i="3"/>
  <c r="B30" i="3"/>
  <c r="B29" i="3"/>
  <c r="B28" i="3"/>
  <c r="B27" i="3"/>
  <c r="B26" i="3"/>
  <c r="B25" i="3"/>
  <c r="B24" i="3"/>
  <c r="B23" i="3"/>
  <c r="B22" i="3"/>
  <c r="B21" i="3"/>
</calcChain>
</file>

<file path=xl/sharedStrings.xml><?xml version="1.0" encoding="utf-8"?>
<sst xmlns="http://schemas.openxmlformats.org/spreadsheetml/2006/main" count="350" uniqueCount="30">
  <si>
    <t>Unidade_Ensino</t>
  </si>
  <si>
    <t>Ano</t>
  </si>
  <si>
    <t>Indicador</t>
  </si>
  <si>
    <t>Percentual</t>
  </si>
  <si>
    <t>CBRA</t>
  </si>
  <si>
    <t>CCEI</t>
  </si>
  <si>
    <t>CEST</t>
  </si>
  <si>
    <t>CGAM</t>
  </si>
  <si>
    <t>CPLA</t>
  </si>
  <si>
    <t>CRFI</t>
  </si>
  <si>
    <t>CSAM</t>
  </si>
  <si>
    <t>CSSB</t>
  </si>
  <si>
    <t>CTAG</t>
  </si>
  <si>
    <t>CTGC</t>
  </si>
  <si>
    <t>IFB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</si>
  <si>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</si>
  <si>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</si>
  <si>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</si>
  <si>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</si>
  <si>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</si>
  <si>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</si>
  <si>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</si>
  <si>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</si>
  <si>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</si>
  <si>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</si>
  <si>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Taxa de Retenção</t>
  </si>
  <si>
    <t xml:space="preserve"> </t>
  </si>
  <si>
    <t>Média Total Anual</t>
  </si>
  <si>
    <t>Média Total Por Unidade</t>
  </si>
  <si>
    <t>Unidade Ensino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</si>
</sst>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10" fontId="0" fillId="0" borderId="0" xfId="0" applyNumberFormat="1" applyAlignment="1">
      <alignment horizontal="center"/>
    </xf>
    <xf numFmtId="0" fontId="1" fillId="0" borderId="0" xfId="0" applyFont="1"/>
    <xf numFmtId="10" fontId="1" fillId="0" borderId="0" xfId="0" applyNumberFormat="1" applyFont="1"/>
    <xf numFmtId="0" fontId="1" fillId="0" borderId="0" xfId="0" applyNumberFormat="1" applyFont="1" applyAlignment="1">
      <alignment horizontal="left"/>
    </xf>
    <xf numFmtId="0" fontId="1" fillId="0" borderId="0" xfId="0" applyNumberFormat="1" applyFont="1"/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11"/>
        <color indexed="8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indexed="8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indexed="8"/>
        <name val="Arial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indexed="8"/>
        <name val="Arial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indexed="8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indexed="8"/>
        <name val="Arial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indexed="8"/>
        <name val="Arial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150325078820141E-2"/>
          <c:y val="0.12877795275590551"/>
          <c:w val="0.94539436530045085"/>
          <c:h val="0.7903408573928258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Médias!$B$1</c:f>
              <c:strCache>
                <c:ptCount val="1"/>
                <c:pt idx="0">
                  <c:v>Média Total Anual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solidFill>
                <a:schemeClr val="tx1"/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Médias!$A$2:$A$14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Médias!$B$2:$B$14</c:f>
              <c:numCache>
                <c:formatCode>0.00%</c:formatCode>
                <c:ptCount val="13"/>
                <c:pt idx="0">
                  <c:v>2.1164033255481267</c:v>
                </c:pt>
                <c:pt idx="1">
                  <c:v>8.5870901425310073</c:v>
                </c:pt>
                <c:pt idx="2">
                  <c:v>17.878025355116257</c:v>
                </c:pt>
                <c:pt idx="3">
                  <c:v>24.615462203980055</c:v>
                </c:pt>
                <c:pt idx="4">
                  <c:v>21.591195642884163</c:v>
                </c:pt>
                <c:pt idx="5">
                  <c:v>23.64637045868896</c:v>
                </c:pt>
                <c:pt idx="6">
                  <c:v>24.880351655720329</c:v>
                </c:pt>
                <c:pt idx="7">
                  <c:v>29.738047133493932</c:v>
                </c:pt>
                <c:pt idx="8">
                  <c:v>36.84884913366939</c:v>
                </c:pt>
                <c:pt idx="9">
                  <c:v>39.874668130805134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16381544"/>
        <c:axId val="316382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Médias!$A$1</c15:sqref>
                        </c15:formulaRef>
                      </c:ext>
                    </c:extLst>
                    <c:strCache>
                      <c:ptCount val="1"/>
                      <c:pt idx="0">
                        <c:v>Ano</c:v>
                      </c:pt>
                    </c:strCache>
                  </c:strRef>
                </c:tx>
                <c:spPr>
                  <a:gradFill>
                    <a:gsLst>
                      <a:gs pos="0">
                        <a:schemeClr val="accent1"/>
                      </a:gs>
                      <a:gs pos="100000">
                        <a:schemeClr val="accent1"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Médias!$A$2:$A$14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Médias!$A$2:$A$14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1638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6382328"/>
        <c:crosses val="autoZero"/>
        <c:auto val="1"/>
        <c:lblAlgn val="ctr"/>
        <c:lblOffset val="100"/>
        <c:noMultiLvlLbl val="0"/>
      </c:catAx>
      <c:valAx>
        <c:axId val="31638232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316381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4092371220498485E-2"/>
          <c:y val="0.11586985715137961"/>
          <c:w val="0.95181525755900287"/>
          <c:h val="0.794456200029463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Médias!$B$20</c:f>
              <c:strCache>
                <c:ptCount val="1"/>
                <c:pt idx="0">
                  <c:v>Média Total Por Unidade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solidFill>
                <a:schemeClr val="tx1"/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9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Médias!$A$21:$A$31</c:f>
              <c:strCache>
                <c:ptCount val="11"/>
                <c:pt idx="0">
                  <c:v>CBRA</c:v>
                </c:pt>
                <c:pt idx="1">
                  <c:v>CCEI</c:v>
                </c:pt>
                <c:pt idx="2">
                  <c:v>CEST</c:v>
                </c:pt>
                <c:pt idx="3">
                  <c:v>CGAM</c:v>
                </c:pt>
                <c:pt idx="4">
                  <c:v>CPLA</c:v>
                </c:pt>
                <c:pt idx="5">
                  <c:v>CRFI</c:v>
                </c:pt>
                <c:pt idx="6">
                  <c:v>CSAM</c:v>
                </c:pt>
                <c:pt idx="7">
                  <c:v>CSSB</c:v>
                </c:pt>
                <c:pt idx="8">
                  <c:v>CTAG</c:v>
                </c:pt>
                <c:pt idx="9">
                  <c:v>CTGC</c:v>
                </c:pt>
                <c:pt idx="10">
                  <c:v>IFB</c:v>
                </c:pt>
              </c:strCache>
            </c:strRef>
          </c:cat>
          <c:val>
            <c:numRef>
              <c:f>Médias!$B$21:$B$31</c:f>
              <c:numCache>
                <c:formatCode>0.00%</c:formatCode>
                <c:ptCount val="11"/>
                <c:pt idx="0">
                  <c:v>34.024484337882484</c:v>
                </c:pt>
                <c:pt idx="1">
                  <c:v>8.6818676117281193</c:v>
                </c:pt>
                <c:pt idx="2">
                  <c:v>15.426633763336969</c:v>
                </c:pt>
                <c:pt idx="3">
                  <c:v>26.275894892202626</c:v>
                </c:pt>
                <c:pt idx="4">
                  <c:v>36.717103155668433</c:v>
                </c:pt>
                <c:pt idx="5">
                  <c:v>22.378849977242002</c:v>
                </c:pt>
                <c:pt idx="6">
                  <c:v>21.582996930776151</c:v>
                </c:pt>
                <c:pt idx="7">
                  <c:v>26.572813323203601</c:v>
                </c:pt>
                <c:pt idx="8">
                  <c:v>26.676062476691914</c:v>
                </c:pt>
                <c:pt idx="9">
                  <c:v>39.811385516410624</c:v>
                </c:pt>
                <c:pt idx="10">
                  <c:v>25.618648853994788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44442584"/>
        <c:axId val="444443368"/>
      </c:barChart>
      <c:catAx>
        <c:axId val="44444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4443368"/>
        <c:crosses val="autoZero"/>
        <c:auto val="1"/>
        <c:lblAlgn val="ctr"/>
        <c:lblOffset val="100"/>
        <c:noMultiLvlLbl val="0"/>
      </c:catAx>
      <c:valAx>
        <c:axId val="44444336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444442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523874</xdr:colOff>
      <xdr:row>0</xdr:row>
      <xdr:rowOff>1</xdr:rowOff>
    </xdr:from>
    <xdr:to>
      <xdr:col>6</xdr:col>
      <xdr:colOff>565978</xdr:colOff>
      <xdr:row>14</xdr:row>
      <xdr:rowOff>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537679</xdr:colOff>
      <xdr:row>16</xdr:row>
      <xdr:rowOff>41413</xdr:rowOff>
    </xdr:from>
    <xdr:to>
      <xdr:col>6</xdr:col>
      <xdr:colOff>317499</xdr:colOff>
      <xdr:row>32</xdr:row>
      <xdr:rowOff>41414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B11" totalsRowShown="0" headerRowDxfId="5" dataDxfId="4">
  <autoFilter ref="A1:B11"/>
  <tableColumns count="2">
    <tableColumn id="1" name="Ano" dataDxfId="7"/>
    <tableColumn id="2" name="Média Total Anual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20:B31" totalsRowShown="0" headerRowDxfId="1" dataDxfId="0">
  <autoFilter ref="A20:B31"/>
  <tableColumns count="2">
    <tableColumn id="1" name="Unidade Ensino" dataDxfId="3"/>
    <tableColumn id="2" name="Média Total Por Unidad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N111"/>
  <sheetViews>
    <sheetView tabSelected="1" workbookViewId="0">
      <selection activeCell="E112" sqref="E112"/>
    </sheetView>
  </sheetViews>
  <sheetFormatPr defaultRowHeight="15" x14ac:dyDescent="0.25"/>
  <cols>
    <col min="1" max="1" width="18.5703125" bestFit="1" customWidth="1"/>
    <col min="2" max="2" width="6.85546875" bestFit="1" customWidth="1"/>
    <col min="3" max="3" width="18.28515625" bestFit="1" customWidth="1"/>
    <col min="4" max="4" width="13.28515625" style="1" bestFit="1" customWidth="1"/>
    <col min="5" max="14" width="18.5703125" style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3" t="s">
        <v>4</v>
      </c>
      <c r="B2" s="3" t="s">
        <v>15</v>
      </c>
      <c r="C2" s="3" t="s">
        <v>25</v>
      </c>
      <c r="D2" s="4">
        <v>0</v>
      </c>
    </row>
    <row r="3" spans="1:14" x14ac:dyDescent="0.25">
      <c r="A3" s="3" t="s">
        <v>5</v>
      </c>
      <c r="B3" s="3" t="s">
        <v>15</v>
      </c>
      <c r="C3" s="3" t="s">
        <v>25</v>
      </c>
      <c r="D3" s="4"/>
    </row>
    <row r="4" spans="1:14" x14ac:dyDescent="0.25">
      <c r="A4" s="3" t="s">
        <v>6</v>
      </c>
      <c r="B4" s="3" t="s">
        <v>15</v>
      </c>
      <c r="C4" s="3" t="s">
        <v>25</v>
      </c>
      <c r="D4" s="4"/>
    </row>
    <row r="5" spans="1:14" x14ac:dyDescent="0.25">
      <c r="A5" s="3" t="s">
        <v>7</v>
      </c>
      <c r="B5" s="3" t="s">
        <v>15</v>
      </c>
      <c r="C5" s="3" t="s">
        <v>25</v>
      </c>
      <c r="D5" s="4"/>
    </row>
    <row r="6" spans="1:14" x14ac:dyDescent="0.25">
      <c r="A6" s="3" t="s">
        <v>8</v>
      </c>
      <c r="B6" s="3" t="s">
        <v>15</v>
      </c>
      <c r="C6" s="3" t="s">
        <v>25</v>
      </c>
      <c r="D6" s="4">
        <v>3.17700453857791</v>
      </c>
    </row>
    <row r="7" spans="1:14" x14ac:dyDescent="0.25">
      <c r="A7" s="3" t="s">
        <v>9</v>
      </c>
      <c r="B7" s="3" t="s">
        <v>15</v>
      </c>
      <c r="C7" s="3" t="s">
        <v>25</v>
      </c>
      <c r="D7" s="4"/>
    </row>
    <row r="8" spans="1:14" x14ac:dyDescent="0.25">
      <c r="A8" s="3" t="s">
        <v>10</v>
      </c>
      <c r="B8" s="3" t="s">
        <v>15</v>
      </c>
      <c r="C8" s="3" t="s">
        <v>25</v>
      </c>
      <c r="D8" s="4"/>
    </row>
    <row r="9" spans="1:14" x14ac:dyDescent="0.25">
      <c r="A9" s="3" t="s">
        <v>11</v>
      </c>
      <c r="B9" s="3" t="s">
        <v>15</v>
      </c>
      <c r="C9" s="3" t="s">
        <v>25</v>
      </c>
      <c r="D9" s="4"/>
    </row>
    <row r="10" spans="1:14" x14ac:dyDescent="0.25">
      <c r="A10" s="3" t="s">
        <v>12</v>
      </c>
      <c r="B10" s="3" t="s">
        <v>15</v>
      </c>
      <c r="C10" s="3" t="s">
        <v>25</v>
      </c>
      <c r="D10" s="4"/>
    </row>
    <row r="11" spans="1:14" x14ac:dyDescent="0.25">
      <c r="A11" s="3" t="s">
        <v>13</v>
      </c>
      <c r="B11" s="3" t="s">
        <v>15</v>
      </c>
      <c r="C11" s="3" t="s">
        <v>25</v>
      </c>
      <c r="D11" s="4"/>
    </row>
    <row r="12" spans="1:14" x14ac:dyDescent="0.25">
      <c r="A12" s="3" t="s">
        <v>14</v>
      </c>
      <c r="B12" s="3" t="s">
        <v>15</v>
      </c>
      <c r="C12" s="3" t="s">
        <v>25</v>
      </c>
      <c r="D12" s="4">
        <v>3.1722054380664702</v>
      </c>
    </row>
    <row r="13" spans="1:14" x14ac:dyDescent="0.25">
      <c r="A13" s="3" t="s">
        <v>4</v>
      </c>
      <c r="B13" s="3" t="s">
        <v>16</v>
      </c>
      <c r="C13" s="3" t="s">
        <v>25</v>
      </c>
      <c r="D13" s="4">
        <v>13.229018492176399</v>
      </c>
      <c r="E13"/>
      <c r="F13"/>
      <c r="G13"/>
      <c r="H13"/>
      <c r="I13"/>
      <c r="J13"/>
      <c r="K13"/>
      <c r="L13"/>
      <c r="M13"/>
      <c r="N13"/>
    </row>
    <row r="14" spans="1:14" x14ac:dyDescent="0.25">
      <c r="A14" s="3" t="s">
        <v>5</v>
      </c>
      <c r="B14" s="3" t="s">
        <v>16</v>
      </c>
      <c r="C14" s="3" t="s">
        <v>25</v>
      </c>
      <c r="D14" s="4"/>
      <c r="E14"/>
      <c r="F14"/>
      <c r="G14"/>
      <c r="H14"/>
      <c r="I14"/>
      <c r="J14"/>
      <c r="K14"/>
      <c r="L14"/>
      <c r="M14"/>
      <c r="N14"/>
    </row>
    <row r="15" spans="1:14" x14ac:dyDescent="0.25">
      <c r="A15" s="3" t="s">
        <v>6</v>
      </c>
      <c r="B15" s="3" t="s">
        <v>16</v>
      </c>
      <c r="C15" s="3" t="s">
        <v>25</v>
      </c>
      <c r="D15" s="4"/>
      <c r="E15"/>
      <c r="F15"/>
      <c r="G15"/>
      <c r="H15"/>
      <c r="I15"/>
      <c r="J15"/>
      <c r="K15"/>
      <c r="L15"/>
      <c r="M15"/>
      <c r="N15"/>
    </row>
    <row r="16" spans="1:14" x14ac:dyDescent="0.25">
      <c r="A16" s="3" t="s">
        <v>7</v>
      </c>
      <c r="B16" s="3" t="s">
        <v>16</v>
      </c>
      <c r="C16" s="3" t="s">
        <v>25</v>
      </c>
      <c r="D16" s="4">
        <v>5.241935483870968</v>
      </c>
      <c r="E16"/>
      <c r="F16"/>
      <c r="G16"/>
      <c r="H16"/>
      <c r="I16"/>
      <c r="J16"/>
      <c r="K16"/>
      <c r="L16"/>
      <c r="M16"/>
      <c r="N16"/>
    </row>
    <row r="17" spans="1:14" x14ac:dyDescent="0.25">
      <c r="A17" s="3" t="s">
        <v>8</v>
      </c>
      <c r="B17" s="3" t="s">
        <v>16</v>
      </c>
      <c r="C17" s="3" t="s">
        <v>25</v>
      </c>
      <c r="D17" s="4">
        <v>22.750642673521853</v>
      </c>
      <c r="E17"/>
      <c r="F17"/>
      <c r="G17"/>
      <c r="H17"/>
      <c r="I17"/>
      <c r="J17"/>
      <c r="K17"/>
      <c r="L17"/>
      <c r="M17"/>
      <c r="N17"/>
    </row>
    <row r="18" spans="1:14" x14ac:dyDescent="0.25">
      <c r="A18" s="3" t="s">
        <v>9</v>
      </c>
      <c r="B18" s="3" t="s">
        <v>16</v>
      </c>
      <c r="C18" s="3" t="s">
        <v>25</v>
      </c>
      <c r="D18" s="4"/>
      <c r="E18"/>
      <c r="F18"/>
      <c r="G18"/>
      <c r="H18"/>
      <c r="I18"/>
      <c r="J18"/>
      <c r="K18"/>
      <c r="L18"/>
      <c r="M18"/>
      <c r="N18"/>
    </row>
    <row r="19" spans="1:14" x14ac:dyDescent="0.25">
      <c r="A19" s="3" t="s">
        <v>10</v>
      </c>
      <c r="B19" s="3" t="s">
        <v>16</v>
      </c>
      <c r="C19" s="3" t="s">
        <v>25</v>
      </c>
      <c r="D19" s="4">
        <v>4.9046321525885563</v>
      </c>
      <c r="E19"/>
      <c r="F19"/>
      <c r="G19"/>
      <c r="H19"/>
      <c r="I19"/>
      <c r="J19"/>
      <c r="K19"/>
      <c r="L19"/>
      <c r="M19"/>
      <c r="N19"/>
    </row>
    <row r="20" spans="1:14" x14ac:dyDescent="0.25">
      <c r="A20" s="3" t="s">
        <v>11</v>
      </c>
      <c r="B20" s="3" t="s">
        <v>16</v>
      </c>
      <c r="C20" s="3" t="s">
        <v>25</v>
      </c>
      <c r="D20" s="4"/>
      <c r="E20"/>
      <c r="F20"/>
      <c r="G20"/>
      <c r="H20"/>
      <c r="I20"/>
      <c r="J20"/>
      <c r="K20"/>
      <c r="L20"/>
      <c r="M20"/>
      <c r="N20"/>
    </row>
    <row r="21" spans="1:14" x14ac:dyDescent="0.25">
      <c r="A21" s="3" t="s">
        <v>12</v>
      </c>
      <c r="B21" s="3" t="s">
        <v>16</v>
      </c>
      <c r="C21" s="3" t="s">
        <v>25</v>
      </c>
      <c r="D21" s="4">
        <v>2.6845637583892619</v>
      </c>
      <c r="E21"/>
      <c r="F21"/>
      <c r="G21"/>
      <c r="H21"/>
      <c r="I21"/>
      <c r="J21"/>
      <c r="K21"/>
      <c r="L21"/>
      <c r="M21"/>
      <c r="N21"/>
    </row>
    <row r="22" spans="1:14" x14ac:dyDescent="0.25">
      <c r="A22" s="3" t="s">
        <v>13</v>
      </c>
      <c r="B22" s="3" t="s">
        <v>16</v>
      </c>
      <c r="C22" s="3" t="s">
        <v>25</v>
      </c>
      <c r="D22" s="4"/>
      <c r="E22"/>
      <c r="F22"/>
      <c r="G22"/>
      <c r="H22"/>
      <c r="I22"/>
      <c r="J22"/>
      <c r="K22"/>
      <c r="L22"/>
      <c r="M22"/>
      <c r="N22"/>
    </row>
    <row r="23" spans="1:14" x14ac:dyDescent="0.25">
      <c r="A23" s="3" t="s">
        <v>14</v>
      </c>
      <c r="B23" s="3" t="s">
        <v>16</v>
      </c>
      <c r="C23" s="3" t="s">
        <v>25</v>
      </c>
      <c r="D23" s="4">
        <v>11.298838437170012</v>
      </c>
      <c r="E23"/>
      <c r="F23"/>
      <c r="G23"/>
      <c r="H23"/>
      <c r="I23"/>
      <c r="J23"/>
      <c r="K23"/>
      <c r="L23"/>
      <c r="M23"/>
      <c r="N23"/>
    </row>
    <row r="24" spans="1:14" x14ac:dyDescent="0.25">
      <c r="A24" s="3" t="s">
        <v>4</v>
      </c>
      <c r="B24" s="3" t="s">
        <v>17</v>
      </c>
      <c r="C24" s="3" t="s">
        <v>25</v>
      </c>
      <c r="D24" s="4">
        <v>32.972972972972975</v>
      </c>
      <c r="E24"/>
      <c r="F24"/>
      <c r="G24"/>
      <c r="H24"/>
      <c r="I24"/>
      <c r="J24"/>
      <c r="K24"/>
      <c r="L24"/>
      <c r="M24"/>
      <c r="N24"/>
    </row>
    <row r="25" spans="1:14" x14ac:dyDescent="0.25">
      <c r="A25" s="3" t="s">
        <v>5</v>
      </c>
      <c r="B25" s="3" t="s">
        <v>17</v>
      </c>
      <c r="C25" s="3" t="s">
        <v>25</v>
      </c>
      <c r="D25" s="4"/>
      <c r="E25"/>
      <c r="F25"/>
      <c r="G25"/>
      <c r="H25"/>
      <c r="I25"/>
      <c r="J25"/>
      <c r="K25"/>
      <c r="L25"/>
      <c r="M25"/>
      <c r="N25"/>
    </row>
    <row r="26" spans="1:14" x14ac:dyDescent="0.25">
      <c r="A26" s="3" t="s">
        <v>6</v>
      </c>
      <c r="B26" s="3" t="s">
        <v>17</v>
      </c>
      <c r="C26" s="3" t="s">
        <v>25</v>
      </c>
      <c r="D26" s="4"/>
      <c r="E26"/>
      <c r="F26"/>
      <c r="G26"/>
      <c r="H26"/>
      <c r="I26"/>
      <c r="J26"/>
      <c r="K26"/>
      <c r="L26"/>
      <c r="M26"/>
      <c r="N26"/>
    </row>
    <row r="27" spans="1:14" x14ac:dyDescent="0.25">
      <c r="A27" s="3" t="s">
        <v>7</v>
      </c>
      <c r="B27" s="3" t="s">
        <v>17</v>
      </c>
      <c r="C27" s="3" t="s">
        <v>25</v>
      </c>
      <c r="D27" s="4">
        <v>34.660033167495854</v>
      </c>
      <c r="E27"/>
      <c r="F27"/>
      <c r="G27"/>
      <c r="H27"/>
      <c r="I27"/>
      <c r="J27"/>
      <c r="K27"/>
      <c r="L27"/>
      <c r="M27"/>
      <c r="N27"/>
    </row>
    <row r="28" spans="1:14" x14ac:dyDescent="0.25">
      <c r="A28" s="3" t="s">
        <v>8</v>
      </c>
      <c r="B28" s="3" t="s">
        <v>17</v>
      </c>
      <c r="C28" s="3" t="s">
        <v>25</v>
      </c>
      <c r="D28" s="4">
        <v>49.762131303520455</v>
      </c>
      <c r="E28"/>
      <c r="F28"/>
      <c r="G28"/>
      <c r="H28"/>
      <c r="I28"/>
      <c r="J28"/>
      <c r="K28"/>
      <c r="L28"/>
      <c r="M28"/>
      <c r="N28"/>
    </row>
    <row r="29" spans="1:14" x14ac:dyDescent="0.25">
      <c r="A29" s="3" t="s">
        <v>9</v>
      </c>
      <c r="B29" s="3" t="s">
        <v>17</v>
      </c>
      <c r="C29" s="3" t="s">
        <v>25</v>
      </c>
      <c r="D29" s="4">
        <v>0</v>
      </c>
      <c r="E29"/>
      <c r="F29"/>
      <c r="G29"/>
      <c r="H29"/>
      <c r="I29"/>
      <c r="J29"/>
      <c r="K29"/>
      <c r="L29"/>
      <c r="M29"/>
      <c r="N29"/>
    </row>
    <row r="30" spans="1:14" x14ac:dyDescent="0.25">
      <c r="A30" s="3" t="s">
        <v>10</v>
      </c>
      <c r="B30" s="3" t="s">
        <v>17</v>
      </c>
      <c r="C30" s="3" t="s">
        <v>25</v>
      </c>
      <c r="D30" s="4">
        <v>14.076246334310852</v>
      </c>
      <c r="E30"/>
      <c r="F30"/>
      <c r="G30"/>
      <c r="H30"/>
      <c r="I30"/>
      <c r="J30"/>
      <c r="K30"/>
      <c r="L30"/>
      <c r="M30"/>
      <c r="N30"/>
    </row>
    <row r="31" spans="1:14" x14ac:dyDescent="0.25">
      <c r="A31" s="3" t="s">
        <v>11</v>
      </c>
      <c r="B31" s="3" t="s">
        <v>17</v>
      </c>
      <c r="C31" s="3" t="s">
        <v>25</v>
      </c>
      <c r="D31" s="4">
        <v>0</v>
      </c>
      <c r="E31"/>
      <c r="F31"/>
      <c r="G31"/>
      <c r="H31"/>
      <c r="I31"/>
      <c r="J31"/>
      <c r="K31"/>
      <c r="L31"/>
      <c r="M31"/>
      <c r="N31"/>
    </row>
    <row r="32" spans="1:14" x14ac:dyDescent="0.25">
      <c r="A32" s="3" t="s">
        <v>12</v>
      </c>
      <c r="B32" s="3" t="s">
        <v>17</v>
      </c>
      <c r="C32" s="3" t="s">
        <v>25</v>
      </c>
      <c r="D32" s="4">
        <v>4.6168958742632613</v>
      </c>
      <c r="E32"/>
      <c r="F32"/>
      <c r="G32"/>
      <c r="H32"/>
      <c r="I32"/>
      <c r="J32"/>
      <c r="K32"/>
      <c r="L32"/>
      <c r="M32"/>
      <c r="N32"/>
    </row>
    <row r="33" spans="1:14" x14ac:dyDescent="0.25">
      <c r="A33" s="3" t="s">
        <v>13</v>
      </c>
      <c r="B33" s="3" t="s">
        <v>17</v>
      </c>
      <c r="C33" s="3" t="s">
        <v>25</v>
      </c>
      <c r="D33" s="4"/>
      <c r="E33"/>
      <c r="F33"/>
      <c r="G33"/>
      <c r="H33"/>
      <c r="I33"/>
      <c r="J33"/>
      <c r="K33"/>
      <c r="L33"/>
      <c r="M33"/>
      <c r="N33"/>
    </row>
    <row r="34" spans="1:14" x14ac:dyDescent="0.25">
      <c r="A34" s="3" t="s">
        <v>14</v>
      </c>
      <c r="B34" s="3" t="s">
        <v>17</v>
      </c>
      <c r="C34" s="3" t="s">
        <v>25</v>
      </c>
      <c r="D34" s="4">
        <v>24.813948543482883</v>
      </c>
      <c r="E34"/>
      <c r="F34"/>
      <c r="G34"/>
      <c r="H34"/>
      <c r="I34"/>
      <c r="J34"/>
      <c r="K34"/>
      <c r="L34"/>
      <c r="M34"/>
      <c r="N34"/>
    </row>
    <row r="35" spans="1:14" x14ac:dyDescent="0.25">
      <c r="A35" s="3" t="s">
        <v>4</v>
      </c>
      <c r="B35" s="3" t="s">
        <v>18</v>
      </c>
      <c r="C35" s="3" t="s">
        <v>25</v>
      </c>
      <c r="D35" s="4">
        <v>42.607428987618356</v>
      </c>
      <c r="E35"/>
      <c r="F35"/>
      <c r="G35"/>
      <c r="H35"/>
      <c r="I35"/>
      <c r="J35"/>
      <c r="K35"/>
      <c r="L35"/>
      <c r="M35"/>
      <c r="N35"/>
    </row>
    <row r="36" spans="1:14" x14ac:dyDescent="0.25">
      <c r="A36" s="3" t="s">
        <v>5</v>
      </c>
      <c r="B36" s="3" t="s">
        <v>18</v>
      </c>
      <c r="C36" s="3" t="s">
        <v>25</v>
      </c>
      <c r="D36" s="4"/>
      <c r="E36"/>
      <c r="F36"/>
      <c r="G36"/>
      <c r="H36"/>
      <c r="I36"/>
      <c r="J36"/>
      <c r="K36"/>
      <c r="L36"/>
      <c r="M36"/>
      <c r="N36"/>
    </row>
    <row r="37" spans="1:14" x14ac:dyDescent="0.25">
      <c r="A37" s="3" t="s">
        <v>6</v>
      </c>
      <c r="B37" s="3" t="s">
        <v>18</v>
      </c>
      <c r="C37" s="3" t="s">
        <v>25</v>
      </c>
      <c r="D37" s="4">
        <v>38.04347826086957</v>
      </c>
      <c r="E37"/>
      <c r="F37"/>
      <c r="G37"/>
      <c r="H37"/>
      <c r="I37"/>
      <c r="J37"/>
      <c r="K37"/>
      <c r="L37"/>
      <c r="M37"/>
      <c r="N37"/>
    </row>
    <row r="38" spans="1:14" x14ac:dyDescent="0.25">
      <c r="A38" s="3" t="s">
        <v>7</v>
      </c>
      <c r="B38" s="3" t="s">
        <v>18</v>
      </c>
      <c r="C38" s="3" t="s">
        <v>25</v>
      </c>
      <c r="D38" s="4">
        <v>10.059880239520957</v>
      </c>
      <c r="E38"/>
      <c r="F38"/>
      <c r="G38"/>
      <c r="H38"/>
      <c r="I38"/>
      <c r="J38"/>
      <c r="K38"/>
      <c r="L38"/>
      <c r="M38"/>
      <c r="N38"/>
    </row>
    <row r="39" spans="1:14" x14ac:dyDescent="0.25">
      <c r="A39" s="3" t="s">
        <v>8</v>
      </c>
      <c r="B39" s="3" t="s">
        <v>18</v>
      </c>
      <c r="C39" s="3" t="s">
        <v>25</v>
      </c>
      <c r="D39" s="4">
        <v>49.171686746987952</v>
      </c>
      <c r="E39"/>
      <c r="F39"/>
      <c r="G39"/>
      <c r="H39"/>
      <c r="I39"/>
      <c r="J39"/>
      <c r="K39"/>
      <c r="L39"/>
      <c r="M39"/>
      <c r="N39"/>
    </row>
    <row r="40" spans="1:14" x14ac:dyDescent="0.25">
      <c r="A40" s="3" t="s">
        <v>9</v>
      </c>
      <c r="B40" s="3" t="s">
        <v>18</v>
      </c>
      <c r="C40" s="3" t="s">
        <v>25</v>
      </c>
      <c r="D40" s="4">
        <v>6.8479355488418934</v>
      </c>
      <c r="E40"/>
      <c r="F40"/>
      <c r="G40"/>
      <c r="H40"/>
      <c r="I40"/>
      <c r="J40"/>
      <c r="K40"/>
      <c r="L40"/>
      <c r="M40"/>
      <c r="N40"/>
    </row>
    <row r="41" spans="1:14" x14ac:dyDescent="0.25">
      <c r="A41" s="3" t="s">
        <v>10</v>
      </c>
      <c r="B41" s="3" t="s">
        <v>18</v>
      </c>
      <c r="C41" s="3" t="s">
        <v>25</v>
      </c>
      <c r="D41" s="4">
        <v>22.988505747126435</v>
      </c>
      <c r="E41"/>
      <c r="F41"/>
      <c r="G41"/>
      <c r="H41"/>
      <c r="I41"/>
      <c r="J41"/>
      <c r="K41"/>
      <c r="L41"/>
      <c r="M41"/>
      <c r="N41"/>
    </row>
    <row r="42" spans="1:14" x14ac:dyDescent="0.25">
      <c r="A42" s="3" t="s">
        <v>11</v>
      </c>
      <c r="B42" s="3" t="s">
        <v>18</v>
      </c>
      <c r="C42" s="3" t="s">
        <v>25</v>
      </c>
      <c r="D42" s="4">
        <v>38.542766631467792</v>
      </c>
      <c r="E42"/>
      <c r="F42"/>
      <c r="G42"/>
      <c r="H42"/>
      <c r="I42"/>
      <c r="J42"/>
      <c r="K42"/>
      <c r="L42"/>
      <c r="M42"/>
      <c r="N42"/>
    </row>
    <row r="43" spans="1:14" x14ac:dyDescent="0.25">
      <c r="A43" s="3" t="s">
        <v>12</v>
      </c>
      <c r="B43" s="3" t="s">
        <v>18</v>
      </c>
      <c r="C43" s="3" t="s">
        <v>25</v>
      </c>
      <c r="D43" s="4">
        <v>35.055096418732781</v>
      </c>
      <c r="E43"/>
      <c r="F43"/>
      <c r="G43"/>
      <c r="H43"/>
      <c r="I43"/>
      <c r="J43"/>
      <c r="K43"/>
      <c r="L43"/>
      <c r="M43"/>
      <c r="N43"/>
    </row>
    <row r="44" spans="1:14" x14ac:dyDescent="0.25">
      <c r="A44" s="3" t="s">
        <v>13</v>
      </c>
      <c r="B44" s="3" t="s">
        <v>18</v>
      </c>
      <c r="C44" s="3" t="s">
        <v>25</v>
      </c>
      <c r="D44" s="4">
        <v>0</v>
      </c>
      <c r="E44"/>
      <c r="F44"/>
      <c r="G44"/>
      <c r="H44"/>
      <c r="I44"/>
      <c r="J44"/>
      <c r="K44"/>
      <c r="L44"/>
      <c r="M44"/>
      <c r="N44"/>
    </row>
    <row r="45" spans="1:14" x14ac:dyDescent="0.25">
      <c r="A45" s="3" t="s">
        <v>14</v>
      </c>
      <c r="B45" s="3" t="s">
        <v>18</v>
      </c>
      <c r="C45" s="3" t="s">
        <v>25</v>
      </c>
      <c r="D45" s="4">
        <v>27.453305662614884</v>
      </c>
      <c r="E45"/>
      <c r="F45"/>
      <c r="G45"/>
      <c r="H45"/>
      <c r="I45"/>
      <c r="J45"/>
      <c r="K45"/>
      <c r="L45"/>
      <c r="M45"/>
      <c r="N45"/>
    </row>
    <row r="46" spans="1:14" x14ac:dyDescent="0.25">
      <c r="A46" s="3" t="s">
        <v>4</v>
      </c>
      <c r="B46" s="3" t="s">
        <v>19</v>
      </c>
      <c r="C46" s="3" t="s">
        <v>25</v>
      </c>
      <c r="D46" s="4">
        <v>37.032144429766625</v>
      </c>
      <c r="E46"/>
      <c r="F46"/>
      <c r="G46"/>
      <c r="H46"/>
      <c r="I46"/>
      <c r="J46"/>
      <c r="K46"/>
      <c r="L46"/>
      <c r="M46"/>
      <c r="N46"/>
    </row>
    <row r="47" spans="1:14" x14ac:dyDescent="0.25">
      <c r="A47" s="3" t="s">
        <v>5</v>
      </c>
      <c r="B47" s="3" t="s">
        <v>19</v>
      </c>
      <c r="C47" s="3" t="s">
        <v>25</v>
      </c>
      <c r="D47" s="4">
        <v>0</v>
      </c>
      <c r="E47"/>
      <c r="F47"/>
      <c r="G47"/>
      <c r="H47"/>
      <c r="I47"/>
      <c r="J47"/>
      <c r="K47"/>
      <c r="L47"/>
      <c r="M47"/>
      <c r="N47"/>
    </row>
    <row r="48" spans="1:14" x14ac:dyDescent="0.25">
      <c r="A48" s="3" t="s">
        <v>6</v>
      </c>
      <c r="B48" s="3" t="s">
        <v>19</v>
      </c>
      <c r="C48" s="3" t="s">
        <v>25</v>
      </c>
      <c r="D48" s="4">
        <v>18.584070796460178</v>
      </c>
      <c r="E48"/>
      <c r="F48"/>
      <c r="G48"/>
      <c r="H48"/>
      <c r="I48"/>
      <c r="J48"/>
      <c r="K48"/>
      <c r="L48"/>
      <c r="M48"/>
      <c r="N48"/>
    </row>
    <row r="49" spans="1:14" x14ac:dyDescent="0.25">
      <c r="A49" s="3" t="s">
        <v>7</v>
      </c>
      <c r="B49" s="3" t="s">
        <v>19</v>
      </c>
      <c r="C49" s="3" t="s">
        <v>25</v>
      </c>
      <c r="D49" s="4">
        <v>22.89855072463768</v>
      </c>
      <c r="E49"/>
      <c r="F49"/>
      <c r="G49"/>
      <c r="H49"/>
      <c r="I49"/>
      <c r="J49"/>
      <c r="K49"/>
      <c r="L49"/>
      <c r="M49"/>
      <c r="N49"/>
    </row>
    <row r="50" spans="1:14" x14ac:dyDescent="0.25">
      <c r="A50" s="3" t="s">
        <v>8</v>
      </c>
      <c r="B50" s="3" t="s">
        <v>19</v>
      </c>
      <c r="C50" s="3" t="s">
        <v>25</v>
      </c>
      <c r="D50" s="4">
        <v>54.584837545126355</v>
      </c>
      <c r="E50"/>
      <c r="F50"/>
      <c r="G50"/>
      <c r="H50"/>
      <c r="I50"/>
      <c r="J50"/>
      <c r="K50"/>
      <c r="L50"/>
      <c r="M50"/>
      <c r="N50"/>
    </row>
    <row r="51" spans="1:14" x14ac:dyDescent="0.25">
      <c r="A51" s="3" t="s">
        <v>9</v>
      </c>
      <c r="B51" s="3" t="s">
        <v>19</v>
      </c>
      <c r="C51" s="3" t="s">
        <v>25</v>
      </c>
      <c r="D51" s="4">
        <v>13.333333333333334</v>
      </c>
      <c r="E51"/>
      <c r="F51"/>
      <c r="G51"/>
      <c r="H51"/>
      <c r="I51"/>
      <c r="J51"/>
      <c r="K51"/>
      <c r="L51"/>
      <c r="M51"/>
      <c r="N51"/>
    </row>
    <row r="52" spans="1:14" x14ac:dyDescent="0.25">
      <c r="A52" s="3" t="s">
        <v>10</v>
      </c>
      <c r="B52" s="3" t="s">
        <v>19</v>
      </c>
      <c r="C52" s="3" t="s">
        <v>25</v>
      </c>
      <c r="D52" s="4">
        <v>27.298050139275766</v>
      </c>
      <c r="E52"/>
      <c r="F52"/>
      <c r="G52"/>
      <c r="H52"/>
      <c r="I52"/>
      <c r="J52"/>
      <c r="K52"/>
      <c r="L52"/>
      <c r="M52"/>
      <c r="N52"/>
    </row>
    <row r="53" spans="1:14" x14ac:dyDescent="0.25">
      <c r="A53" s="3" t="s">
        <v>11</v>
      </c>
      <c r="B53" s="3" t="s">
        <v>19</v>
      </c>
      <c r="C53" s="3" t="s">
        <v>25</v>
      </c>
      <c r="D53" s="4">
        <v>6.9238377843719086</v>
      </c>
      <c r="E53"/>
      <c r="F53"/>
      <c r="G53"/>
      <c r="H53"/>
      <c r="I53"/>
      <c r="J53"/>
      <c r="K53"/>
      <c r="L53"/>
      <c r="M53"/>
      <c r="N53"/>
    </row>
    <row r="54" spans="1:14" x14ac:dyDescent="0.25">
      <c r="A54" s="3" t="s">
        <v>12</v>
      </c>
      <c r="B54" s="3" t="s">
        <v>19</v>
      </c>
      <c r="C54" s="3" t="s">
        <v>25</v>
      </c>
      <c r="D54" s="4">
        <v>46.462116468378213</v>
      </c>
      <c r="E54"/>
      <c r="F54"/>
      <c r="G54"/>
      <c r="H54"/>
      <c r="I54"/>
      <c r="J54"/>
      <c r="K54"/>
      <c r="L54"/>
      <c r="M54"/>
      <c r="N54"/>
    </row>
    <row r="55" spans="1:14" x14ac:dyDescent="0.25">
      <c r="A55" s="3" t="s">
        <v>13</v>
      </c>
      <c r="B55" s="3" t="s">
        <v>19</v>
      </c>
      <c r="C55" s="3" t="s">
        <v>25</v>
      </c>
      <c r="D55" s="4">
        <v>4.8034934497816595</v>
      </c>
      <c r="E55"/>
      <c r="F55"/>
      <c r="G55"/>
      <c r="H55"/>
      <c r="I55"/>
      <c r="J55"/>
      <c r="K55"/>
      <c r="L55"/>
      <c r="M55"/>
      <c r="N55"/>
    </row>
    <row r="56" spans="1:14" x14ac:dyDescent="0.25">
      <c r="A56" s="3" t="s">
        <v>14</v>
      </c>
      <c r="B56" s="3" t="s">
        <v>19</v>
      </c>
      <c r="C56" s="3" t="s">
        <v>25</v>
      </c>
      <c r="D56" s="4">
        <v>27.173913043478258</v>
      </c>
      <c r="E56"/>
      <c r="F56"/>
      <c r="G56"/>
      <c r="H56"/>
      <c r="I56"/>
      <c r="J56"/>
      <c r="K56"/>
      <c r="L56"/>
      <c r="M56"/>
      <c r="N56"/>
    </row>
    <row r="57" spans="1:14" x14ac:dyDescent="0.25">
      <c r="A57" s="3" t="s">
        <v>4</v>
      </c>
      <c r="B57" s="3" t="s">
        <v>20</v>
      </c>
      <c r="C57" s="3" t="s">
        <v>25</v>
      </c>
      <c r="D57" s="4">
        <v>42.725080385852088</v>
      </c>
      <c r="E57"/>
      <c r="F57"/>
      <c r="G57"/>
      <c r="H57"/>
      <c r="I57"/>
      <c r="J57"/>
      <c r="K57"/>
      <c r="L57"/>
      <c r="M57"/>
      <c r="N57"/>
    </row>
    <row r="58" spans="1:14" x14ac:dyDescent="0.25">
      <c r="A58" s="3" t="s">
        <v>5</v>
      </c>
      <c r="B58" s="3" t="s">
        <v>20</v>
      </c>
      <c r="C58" s="3" t="s">
        <v>25</v>
      </c>
      <c r="D58" s="4">
        <v>0</v>
      </c>
      <c r="E58"/>
      <c r="F58"/>
      <c r="G58"/>
      <c r="H58"/>
      <c r="I58"/>
      <c r="J58"/>
      <c r="K58"/>
      <c r="L58"/>
      <c r="M58"/>
      <c r="N58"/>
    </row>
    <row r="59" spans="1:14" x14ac:dyDescent="0.25">
      <c r="A59" s="3" t="s">
        <v>6</v>
      </c>
      <c r="B59" s="3" t="s">
        <v>20</v>
      </c>
      <c r="C59" s="3" t="s">
        <v>25</v>
      </c>
      <c r="D59" s="4">
        <v>16.494845360824741</v>
      </c>
      <c r="E59"/>
      <c r="F59"/>
      <c r="G59"/>
      <c r="H59"/>
      <c r="I59"/>
      <c r="J59"/>
      <c r="K59"/>
      <c r="L59"/>
      <c r="M59"/>
      <c r="N59"/>
    </row>
    <row r="60" spans="1:14" x14ac:dyDescent="0.25">
      <c r="A60" s="3" t="s">
        <v>7</v>
      </c>
      <c r="B60" s="3" t="s">
        <v>20</v>
      </c>
      <c r="C60" s="3" t="s">
        <v>25</v>
      </c>
      <c r="D60" s="4">
        <v>19.890260631001372</v>
      </c>
      <c r="E60"/>
      <c r="F60"/>
      <c r="G60"/>
      <c r="H60"/>
      <c r="I60"/>
      <c r="J60"/>
      <c r="K60"/>
      <c r="L60"/>
      <c r="M60"/>
      <c r="N60"/>
    </row>
    <row r="61" spans="1:14" x14ac:dyDescent="0.25">
      <c r="A61" s="3" t="s">
        <v>8</v>
      </c>
      <c r="B61" s="3" t="s">
        <v>20</v>
      </c>
      <c r="C61" s="3" t="s">
        <v>25</v>
      </c>
      <c r="D61" s="4">
        <v>57.333333333333336</v>
      </c>
      <c r="E61"/>
      <c r="F61"/>
      <c r="G61"/>
      <c r="H61"/>
      <c r="I61"/>
      <c r="J61"/>
      <c r="K61"/>
      <c r="L61"/>
      <c r="M61"/>
      <c r="N61"/>
    </row>
    <row r="62" spans="1:14" x14ac:dyDescent="0.25">
      <c r="A62" s="3" t="s">
        <v>9</v>
      </c>
      <c r="B62" s="3" t="s">
        <v>20</v>
      </c>
      <c r="C62" s="3" t="s">
        <v>25</v>
      </c>
      <c r="D62" s="4">
        <v>19.188596491228072</v>
      </c>
      <c r="E62"/>
      <c r="F62"/>
      <c r="G62"/>
      <c r="H62"/>
      <c r="I62"/>
      <c r="J62"/>
      <c r="K62"/>
      <c r="L62"/>
      <c r="M62"/>
      <c r="N62"/>
    </row>
    <row r="63" spans="1:14" x14ac:dyDescent="0.25">
      <c r="A63" s="3" t="s">
        <v>10</v>
      </c>
      <c r="B63" s="3" t="s">
        <v>20</v>
      </c>
      <c r="C63" s="3" t="s">
        <v>25</v>
      </c>
      <c r="D63" s="4">
        <v>31.215970961887479</v>
      </c>
      <c r="E63"/>
      <c r="F63"/>
      <c r="G63"/>
      <c r="H63"/>
      <c r="I63"/>
      <c r="J63"/>
      <c r="K63"/>
      <c r="L63"/>
      <c r="M63"/>
      <c r="N63"/>
    </row>
    <row r="64" spans="1:14" x14ac:dyDescent="0.25">
      <c r="A64" s="3" t="s">
        <v>11</v>
      </c>
      <c r="B64" s="3" t="s">
        <v>20</v>
      </c>
      <c r="C64" s="3" t="s">
        <v>25</v>
      </c>
      <c r="D64" s="4">
        <v>20.255474452554743</v>
      </c>
      <c r="E64"/>
      <c r="F64"/>
      <c r="G64"/>
      <c r="H64"/>
      <c r="I64"/>
      <c r="J64"/>
      <c r="K64"/>
      <c r="L64"/>
      <c r="M64"/>
      <c r="N64"/>
    </row>
    <row r="65" spans="1:14" x14ac:dyDescent="0.25">
      <c r="A65" s="3" t="s">
        <v>12</v>
      </c>
      <c r="B65" s="3" t="s">
        <v>20</v>
      </c>
      <c r="C65" s="3" t="s">
        <v>25</v>
      </c>
      <c r="D65" s="4">
        <v>41.218274111675129</v>
      </c>
      <c r="E65"/>
      <c r="F65"/>
      <c r="G65"/>
      <c r="H65"/>
      <c r="I65"/>
      <c r="J65"/>
      <c r="K65"/>
      <c r="L65"/>
      <c r="M65"/>
      <c r="N65"/>
    </row>
    <row r="66" spans="1:14" x14ac:dyDescent="0.25">
      <c r="A66" s="3" t="s">
        <v>13</v>
      </c>
      <c r="B66" s="3" t="s">
        <v>20</v>
      </c>
      <c r="C66" s="3" t="s">
        <v>25</v>
      </c>
      <c r="D66" s="4">
        <v>7.9801450935471561</v>
      </c>
      <c r="E66"/>
      <c r="F66"/>
      <c r="G66"/>
      <c r="H66"/>
      <c r="I66"/>
      <c r="J66"/>
      <c r="K66"/>
      <c r="L66"/>
      <c r="M66"/>
      <c r="N66"/>
    </row>
    <row r="67" spans="1:14" x14ac:dyDescent="0.25">
      <c r="A67" s="3" t="s">
        <v>14</v>
      </c>
      <c r="B67" s="3" t="s">
        <v>20</v>
      </c>
      <c r="C67" s="3" t="s">
        <v>25</v>
      </c>
      <c r="D67" s="4">
        <v>27.454464682363394</v>
      </c>
      <c r="E67"/>
      <c r="F67"/>
      <c r="G67"/>
      <c r="H67"/>
      <c r="I67"/>
      <c r="J67"/>
      <c r="K67"/>
      <c r="L67"/>
      <c r="M67"/>
      <c r="N67"/>
    </row>
    <row r="68" spans="1:14" x14ac:dyDescent="0.25">
      <c r="A68" s="3" t="s">
        <v>4</v>
      </c>
      <c r="B68" s="3" t="s">
        <v>21</v>
      </c>
      <c r="C68" s="3" t="s">
        <v>25</v>
      </c>
      <c r="D68" s="4">
        <v>41.818734793187346</v>
      </c>
      <c r="E68"/>
      <c r="F68"/>
      <c r="G68"/>
      <c r="H68"/>
      <c r="I68"/>
      <c r="J68"/>
      <c r="K68"/>
      <c r="L68"/>
      <c r="M68"/>
      <c r="N68"/>
    </row>
    <row r="69" spans="1:14" x14ac:dyDescent="0.25">
      <c r="A69" s="3" t="s">
        <v>5</v>
      </c>
      <c r="B69" s="3" t="s">
        <v>21</v>
      </c>
      <c r="C69" s="3" t="s">
        <v>25</v>
      </c>
      <c r="D69" s="4">
        <v>9.0066225165562912</v>
      </c>
      <c r="E69"/>
      <c r="F69"/>
      <c r="G69"/>
      <c r="H69"/>
      <c r="I69"/>
      <c r="J69"/>
      <c r="K69"/>
      <c r="L69"/>
      <c r="M69"/>
      <c r="N69"/>
    </row>
    <row r="70" spans="1:14" x14ac:dyDescent="0.25">
      <c r="A70" s="3" t="s">
        <v>6</v>
      </c>
      <c r="B70" s="3" t="s">
        <v>21</v>
      </c>
      <c r="C70" s="3" t="s">
        <v>25</v>
      </c>
      <c r="D70" s="4">
        <v>8.8073394495412849</v>
      </c>
      <c r="E70"/>
      <c r="F70"/>
      <c r="G70"/>
      <c r="H70"/>
      <c r="I70"/>
      <c r="J70"/>
      <c r="K70"/>
      <c r="L70"/>
      <c r="M70"/>
      <c r="N70"/>
    </row>
    <row r="71" spans="1:14" x14ac:dyDescent="0.25">
      <c r="A71" s="3" t="s">
        <v>7</v>
      </c>
      <c r="B71" s="3" t="s">
        <v>21</v>
      </c>
      <c r="C71" s="3" t="s">
        <v>25</v>
      </c>
      <c r="D71" s="4">
        <v>27.493438320209972</v>
      </c>
      <c r="E71"/>
      <c r="F71"/>
      <c r="G71"/>
      <c r="H71"/>
      <c r="I71"/>
      <c r="J71"/>
      <c r="K71"/>
      <c r="L71"/>
      <c r="M71"/>
      <c r="N71"/>
    </row>
    <row r="72" spans="1:14" x14ac:dyDescent="0.25">
      <c r="A72" s="3" t="s">
        <v>8</v>
      </c>
      <c r="B72" s="3" t="s">
        <v>21</v>
      </c>
      <c r="C72" s="3" t="s">
        <v>25</v>
      </c>
      <c r="D72" s="4">
        <v>42.766151046405824</v>
      </c>
      <c r="E72"/>
      <c r="F72"/>
      <c r="G72"/>
      <c r="H72"/>
      <c r="I72"/>
      <c r="J72"/>
      <c r="K72"/>
      <c r="L72"/>
      <c r="M72"/>
      <c r="N72"/>
    </row>
    <row r="73" spans="1:14" x14ac:dyDescent="0.25">
      <c r="A73" s="3" t="s">
        <v>9</v>
      </c>
      <c r="B73" s="3" t="s">
        <v>21</v>
      </c>
      <c r="C73" s="3" t="s">
        <v>25</v>
      </c>
      <c r="D73" s="4">
        <v>14.686825053995682</v>
      </c>
      <c r="E73"/>
      <c r="F73"/>
      <c r="G73"/>
      <c r="H73"/>
      <c r="I73"/>
      <c r="J73"/>
      <c r="K73"/>
      <c r="L73"/>
      <c r="M73"/>
      <c r="N73"/>
    </row>
    <row r="74" spans="1:14" x14ac:dyDescent="0.25">
      <c r="A74" s="3" t="s">
        <v>10</v>
      </c>
      <c r="B74" s="3" t="s">
        <v>21</v>
      </c>
      <c r="C74" s="3" t="s">
        <v>25</v>
      </c>
      <c r="D74" s="4">
        <v>33.835845896147404</v>
      </c>
      <c r="E74"/>
      <c r="F74"/>
      <c r="G74"/>
      <c r="H74"/>
      <c r="I74"/>
      <c r="J74"/>
      <c r="K74"/>
      <c r="L74"/>
      <c r="M74"/>
      <c r="N74"/>
    </row>
    <row r="75" spans="1:14" x14ac:dyDescent="0.25">
      <c r="A75" s="3" t="s">
        <v>11</v>
      </c>
      <c r="B75" s="3" t="s">
        <v>21</v>
      </c>
      <c r="C75" s="3" t="s">
        <v>25</v>
      </c>
      <c r="D75" s="4">
        <v>18.425460636515915</v>
      </c>
      <c r="E75"/>
      <c r="F75"/>
      <c r="G75"/>
      <c r="H75"/>
      <c r="I75"/>
      <c r="J75"/>
      <c r="K75"/>
      <c r="L75"/>
      <c r="M75"/>
      <c r="N75"/>
    </row>
    <row r="76" spans="1:14" x14ac:dyDescent="0.25">
      <c r="A76" s="3" t="s">
        <v>12</v>
      </c>
      <c r="B76" s="3" t="s">
        <v>21</v>
      </c>
      <c r="C76" s="3" t="s">
        <v>25</v>
      </c>
      <c r="D76" s="4">
        <v>34.826203208556151</v>
      </c>
      <c r="E76"/>
      <c r="F76"/>
      <c r="G76"/>
      <c r="H76"/>
      <c r="I76"/>
      <c r="J76"/>
      <c r="K76"/>
      <c r="L76"/>
      <c r="M76"/>
      <c r="N76"/>
    </row>
    <row r="77" spans="1:14" x14ac:dyDescent="0.25">
      <c r="A77" s="3" t="s">
        <v>13</v>
      </c>
      <c r="B77" s="3" t="s">
        <v>21</v>
      </c>
      <c r="C77" s="3" t="s">
        <v>25</v>
      </c>
      <c r="D77" s="4">
        <v>34.656942193408966</v>
      </c>
      <c r="E77"/>
      <c r="F77"/>
      <c r="G77"/>
      <c r="H77"/>
      <c r="I77"/>
      <c r="J77"/>
      <c r="K77"/>
      <c r="L77"/>
      <c r="M77"/>
      <c r="N77"/>
    </row>
    <row r="78" spans="1:14" x14ac:dyDescent="0.25">
      <c r="A78" s="3" t="s">
        <v>14</v>
      </c>
      <c r="B78" s="3" t="s">
        <v>21</v>
      </c>
      <c r="C78" s="3" t="s">
        <v>25</v>
      </c>
      <c r="D78" s="4">
        <v>32.240656754119065</v>
      </c>
      <c r="E78"/>
      <c r="F78"/>
      <c r="G78"/>
      <c r="H78"/>
      <c r="I78"/>
      <c r="J78"/>
      <c r="K78"/>
      <c r="L78"/>
      <c r="M78"/>
      <c r="N78"/>
    </row>
    <row r="79" spans="1:14" x14ac:dyDescent="0.25">
      <c r="A79" s="3" t="s">
        <v>4</v>
      </c>
      <c r="B79" s="3" t="s">
        <v>22</v>
      </c>
      <c r="C79" s="3" t="s">
        <v>25</v>
      </c>
      <c r="D79" s="4">
        <v>40.712126301645952</v>
      </c>
      <c r="E79"/>
      <c r="F79"/>
      <c r="G79"/>
      <c r="H79"/>
      <c r="I79"/>
      <c r="J79"/>
      <c r="K79"/>
      <c r="L79"/>
      <c r="M79"/>
      <c r="N79"/>
    </row>
    <row r="80" spans="1:14" x14ac:dyDescent="0.25">
      <c r="A80" s="3" t="s">
        <v>5</v>
      </c>
      <c r="B80" s="3" t="s">
        <v>22</v>
      </c>
      <c r="C80" s="3" t="s">
        <v>25</v>
      </c>
      <c r="D80" s="4">
        <v>6.1751152073732722</v>
      </c>
      <c r="E80"/>
      <c r="F80"/>
      <c r="G80"/>
      <c r="H80"/>
      <c r="I80"/>
      <c r="J80"/>
      <c r="K80"/>
      <c r="L80"/>
      <c r="M80"/>
      <c r="N80"/>
    </row>
    <row r="81" spans="1:14" x14ac:dyDescent="0.25">
      <c r="A81" s="3" t="s">
        <v>6</v>
      </c>
      <c r="B81" s="3" t="s">
        <v>22</v>
      </c>
      <c r="C81" s="3" t="s">
        <v>25</v>
      </c>
      <c r="D81" s="4">
        <v>0.55865921787709494</v>
      </c>
      <c r="E81"/>
      <c r="F81"/>
      <c r="G81"/>
      <c r="H81"/>
      <c r="I81"/>
      <c r="J81"/>
      <c r="K81"/>
      <c r="L81"/>
      <c r="M81"/>
      <c r="N81"/>
    </row>
    <row r="82" spans="1:14" x14ac:dyDescent="0.25">
      <c r="A82" s="3" t="s">
        <v>7</v>
      </c>
      <c r="B82" s="3" t="s">
        <v>22</v>
      </c>
      <c r="C82" s="3" t="s">
        <v>25</v>
      </c>
      <c r="D82" s="4">
        <v>50.759878419452889</v>
      </c>
      <c r="E82"/>
      <c r="F82"/>
      <c r="G82"/>
      <c r="H82"/>
      <c r="I82"/>
      <c r="J82"/>
      <c r="K82"/>
      <c r="L82"/>
      <c r="M82"/>
      <c r="N82"/>
    </row>
    <row r="83" spans="1:14" x14ac:dyDescent="0.25">
      <c r="A83" s="3" t="s">
        <v>8</v>
      </c>
      <c r="B83" s="3" t="s">
        <v>22</v>
      </c>
      <c r="C83" s="3" t="s">
        <v>25</v>
      </c>
      <c r="D83" s="4">
        <v>33.541098558628754</v>
      </c>
      <c r="E83"/>
      <c r="F83"/>
      <c r="G83"/>
      <c r="H83"/>
      <c r="I83"/>
      <c r="J83"/>
      <c r="K83"/>
      <c r="L83"/>
      <c r="M83"/>
      <c r="N83"/>
    </row>
    <row r="84" spans="1:14" x14ac:dyDescent="0.25">
      <c r="A84" s="3" t="s">
        <v>9</v>
      </c>
      <c r="B84" s="3" t="s">
        <v>22</v>
      </c>
      <c r="C84" s="3" t="s">
        <v>25</v>
      </c>
      <c r="D84" s="4">
        <v>48.352626892252893</v>
      </c>
      <c r="E84"/>
      <c r="F84"/>
      <c r="G84"/>
      <c r="H84"/>
      <c r="I84"/>
      <c r="J84"/>
      <c r="K84"/>
      <c r="L84"/>
      <c r="M84"/>
      <c r="N84"/>
    </row>
    <row r="85" spans="1:14" x14ac:dyDescent="0.25">
      <c r="A85" s="3" t="s">
        <v>10</v>
      </c>
      <c r="B85" s="3" t="s">
        <v>22</v>
      </c>
      <c r="C85" s="3" t="s">
        <v>25</v>
      </c>
      <c r="D85" s="4">
        <v>24.644842495367509</v>
      </c>
      <c r="E85"/>
      <c r="F85"/>
      <c r="G85"/>
      <c r="H85"/>
      <c r="I85"/>
      <c r="J85"/>
      <c r="K85"/>
      <c r="L85"/>
      <c r="M85"/>
      <c r="N85"/>
    </row>
    <row r="86" spans="1:14" x14ac:dyDescent="0.25">
      <c r="A86" s="3" t="s">
        <v>11</v>
      </c>
      <c r="B86" s="3" t="s">
        <v>22</v>
      </c>
      <c r="C86" s="3" t="s">
        <v>25</v>
      </c>
      <c r="D86" s="4">
        <v>38.066001534919423</v>
      </c>
      <c r="E86"/>
      <c r="F86"/>
      <c r="G86"/>
      <c r="H86"/>
      <c r="I86"/>
      <c r="J86"/>
      <c r="K86"/>
      <c r="L86"/>
      <c r="M86"/>
      <c r="N86"/>
    </row>
    <row r="87" spans="1:14" x14ac:dyDescent="0.25">
      <c r="A87" s="3" t="s">
        <v>12</v>
      </c>
      <c r="B87" s="3" t="s">
        <v>22</v>
      </c>
      <c r="C87" s="3" t="s">
        <v>25</v>
      </c>
      <c r="D87" s="4">
        <v>28.719512195121951</v>
      </c>
      <c r="E87"/>
      <c r="F87"/>
      <c r="G87"/>
      <c r="H87"/>
      <c r="I87"/>
      <c r="J87"/>
      <c r="K87"/>
      <c r="L87"/>
      <c r="M87"/>
      <c r="N87"/>
    </row>
    <row r="88" spans="1:14" x14ac:dyDescent="0.25">
      <c r="A88" s="3" t="s">
        <v>13</v>
      </c>
      <c r="B88" s="3" t="s">
        <v>22</v>
      </c>
      <c r="C88" s="3" t="s">
        <v>25</v>
      </c>
      <c r="D88" s="4">
        <v>48.86831275720165</v>
      </c>
      <c r="E88"/>
      <c r="F88"/>
      <c r="G88"/>
      <c r="H88"/>
      <c r="I88"/>
      <c r="J88"/>
      <c r="K88"/>
      <c r="L88"/>
      <c r="M88"/>
      <c r="N88"/>
    </row>
    <row r="89" spans="1:14" x14ac:dyDescent="0.25">
      <c r="A89" s="3" t="s">
        <v>14</v>
      </c>
      <c r="B89" s="3" t="s">
        <v>22</v>
      </c>
      <c r="C89" s="3" t="s">
        <v>25</v>
      </c>
      <c r="D89" s="4">
        <v>36.458392022085754</v>
      </c>
      <c r="E89"/>
      <c r="F89"/>
      <c r="G89"/>
      <c r="H89"/>
      <c r="I89"/>
      <c r="J89"/>
      <c r="K89"/>
      <c r="L89"/>
      <c r="M89"/>
      <c r="N89"/>
    </row>
    <row r="90" spans="1:14" x14ac:dyDescent="0.25">
      <c r="A90" s="3" t="s">
        <v>4</v>
      </c>
      <c r="B90" s="3" t="s">
        <v>23</v>
      </c>
      <c r="C90" s="3" t="s">
        <v>25</v>
      </c>
      <c r="D90" s="4">
        <v>45.298392424576086</v>
      </c>
      <c r="E90"/>
      <c r="F90"/>
      <c r="G90"/>
      <c r="H90"/>
      <c r="I90"/>
      <c r="J90"/>
      <c r="K90"/>
      <c r="L90"/>
      <c r="M90"/>
      <c r="N90"/>
    </row>
    <row r="91" spans="1:14" x14ac:dyDescent="0.25">
      <c r="A91" s="3" t="s">
        <v>5</v>
      </c>
      <c r="B91" s="3" t="s">
        <v>23</v>
      </c>
      <c r="C91" s="3" t="s">
        <v>25</v>
      </c>
      <c r="D91" s="4">
        <v>11.254295532646049</v>
      </c>
      <c r="E91"/>
      <c r="F91"/>
      <c r="G91"/>
      <c r="H91"/>
      <c r="I91"/>
      <c r="J91"/>
      <c r="K91"/>
      <c r="L91"/>
      <c r="M91"/>
      <c r="N91"/>
    </row>
    <row r="92" spans="1:14" x14ac:dyDescent="0.25">
      <c r="A92" s="3" t="s">
        <v>6</v>
      </c>
      <c r="B92" s="3" t="s">
        <v>23</v>
      </c>
      <c r="C92" s="3" t="s">
        <v>25</v>
      </c>
      <c r="D92" s="4">
        <v>9.8241985522233719</v>
      </c>
      <c r="E92"/>
      <c r="F92"/>
      <c r="G92"/>
      <c r="H92"/>
      <c r="I92"/>
      <c r="J92"/>
      <c r="K92"/>
      <c r="L92"/>
      <c r="M92"/>
      <c r="N92"/>
    </row>
    <row r="93" spans="1:14" x14ac:dyDescent="0.25">
      <c r="A93" s="3" t="s">
        <v>7</v>
      </c>
      <c r="B93" s="3" t="s">
        <v>23</v>
      </c>
      <c r="C93" s="3" t="s">
        <v>25</v>
      </c>
      <c r="D93" s="4">
        <v>46.95837780149413</v>
      </c>
      <c r="E93"/>
      <c r="F93"/>
      <c r="G93"/>
      <c r="H93"/>
      <c r="I93"/>
      <c r="J93"/>
      <c r="K93"/>
      <c r="L93"/>
      <c r="M93"/>
      <c r="N93"/>
    </row>
    <row r="94" spans="1:14" x14ac:dyDescent="0.25">
      <c r="A94" s="3" t="s">
        <v>8</v>
      </c>
      <c r="B94" s="3" t="s">
        <v>23</v>
      </c>
      <c r="C94" s="3" t="s">
        <v>25</v>
      </c>
      <c r="D94" s="4">
        <v>44.148271553519372</v>
      </c>
      <c r="E94"/>
      <c r="F94"/>
      <c r="G94"/>
      <c r="H94"/>
      <c r="I94"/>
      <c r="J94"/>
      <c r="K94"/>
      <c r="L94"/>
      <c r="M94"/>
      <c r="N94"/>
    </row>
    <row r="95" spans="1:14" x14ac:dyDescent="0.25">
      <c r="A95" s="3" t="s">
        <v>9</v>
      </c>
      <c r="B95" s="3" t="s">
        <v>23</v>
      </c>
      <c r="C95" s="3" t="s">
        <v>25</v>
      </c>
      <c r="D95" s="4">
        <v>39.121482498284145</v>
      </c>
      <c r="E95"/>
      <c r="F95"/>
      <c r="G95"/>
      <c r="H95"/>
      <c r="I95"/>
      <c r="J95"/>
      <c r="K95"/>
      <c r="L95"/>
      <c r="M95"/>
      <c r="N95"/>
    </row>
    <row r="96" spans="1:14" x14ac:dyDescent="0.25">
      <c r="A96" s="3" t="s">
        <v>10</v>
      </c>
      <c r="B96" s="3" t="s">
        <v>23</v>
      </c>
      <c r="C96" s="3" t="s">
        <v>25</v>
      </c>
      <c r="D96" s="4">
        <v>31.319000581057526</v>
      </c>
      <c r="E96"/>
      <c r="F96"/>
      <c r="G96"/>
      <c r="H96"/>
      <c r="I96"/>
      <c r="J96"/>
      <c r="K96"/>
      <c r="L96"/>
      <c r="M96"/>
      <c r="N96"/>
    </row>
    <row r="97" spans="1:14" x14ac:dyDescent="0.25">
      <c r="A97" s="3" t="s">
        <v>11</v>
      </c>
      <c r="B97" s="3" t="s">
        <v>23</v>
      </c>
      <c r="C97" s="3" t="s">
        <v>25</v>
      </c>
      <c r="D97" s="4">
        <v>42.818057455540355</v>
      </c>
      <c r="E97"/>
      <c r="F97"/>
      <c r="G97"/>
      <c r="H97"/>
      <c r="I97"/>
      <c r="J97"/>
      <c r="K97"/>
      <c r="L97"/>
      <c r="M97"/>
      <c r="N97"/>
    </row>
    <row r="98" spans="1:14" x14ac:dyDescent="0.25">
      <c r="A98" s="3" t="s">
        <v>12</v>
      </c>
      <c r="B98" s="3" t="s">
        <v>23</v>
      </c>
      <c r="C98" s="3" t="s">
        <v>25</v>
      </c>
      <c r="D98" s="4">
        <v>32.343387470997683</v>
      </c>
      <c r="E98"/>
      <c r="F98"/>
      <c r="G98"/>
      <c r="H98"/>
      <c r="I98"/>
      <c r="J98"/>
      <c r="K98"/>
      <c r="L98"/>
      <c r="M98"/>
      <c r="N98"/>
    </row>
    <row r="99" spans="1:14" x14ac:dyDescent="0.25">
      <c r="A99" s="3" t="s">
        <v>13</v>
      </c>
      <c r="B99" s="3" t="s">
        <v>23</v>
      </c>
      <c r="C99" s="3" t="s">
        <v>25</v>
      </c>
      <c r="D99" s="4">
        <v>94.200563834071687</v>
      </c>
      <c r="E99"/>
      <c r="F99"/>
      <c r="G99"/>
      <c r="H99"/>
      <c r="I99"/>
      <c r="J99"/>
      <c r="K99"/>
      <c r="L99"/>
      <c r="M99"/>
      <c r="N99"/>
    </row>
    <row r="100" spans="1:14" x14ac:dyDescent="0.25">
      <c r="A100" s="3" t="s">
        <v>14</v>
      </c>
      <c r="B100" s="3" t="s">
        <v>23</v>
      </c>
      <c r="C100" s="3" t="s">
        <v>25</v>
      </c>
      <c r="D100" s="4">
        <v>44.900161899622233</v>
      </c>
      <c r="E100"/>
      <c r="F100"/>
      <c r="G100"/>
      <c r="H100"/>
      <c r="I100"/>
      <c r="J100"/>
      <c r="K100"/>
      <c r="L100"/>
      <c r="M100"/>
      <c r="N100"/>
    </row>
    <row r="101" spans="1:14" x14ac:dyDescent="0.25">
      <c r="A101" s="3" t="s">
        <v>4</v>
      </c>
      <c r="B101" s="3" t="s">
        <v>24</v>
      </c>
      <c r="C101" s="3" t="s">
        <v>25</v>
      </c>
      <c r="D101" s="4">
        <v>43.848944591029024</v>
      </c>
      <c r="E101"/>
      <c r="F101"/>
      <c r="G101"/>
      <c r="H101"/>
      <c r="I101"/>
      <c r="J101"/>
      <c r="K101"/>
      <c r="L101"/>
      <c r="M101"/>
      <c r="N101"/>
    </row>
    <row r="102" spans="1:14" x14ac:dyDescent="0.25">
      <c r="A102" s="3" t="s">
        <v>5</v>
      </c>
      <c r="B102" s="3" t="s">
        <v>24</v>
      </c>
      <c r="C102" s="3" t="s">
        <v>25</v>
      </c>
      <c r="D102" s="4">
        <v>25.655172413793103</v>
      </c>
      <c r="E102"/>
      <c r="F102"/>
      <c r="G102" t="s">
        <v>26</v>
      </c>
      <c r="H102"/>
      <c r="I102"/>
      <c r="J102"/>
      <c r="K102"/>
      <c r="L102"/>
      <c r="M102"/>
      <c r="N102"/>
    </row>
    <row r="103" spans="1:14" x14ac:dyDescent="0.25">
      <c r="A103" s="3" t="s">
        <v>6</v>
      </c>
      <c r="B103" s="3" t="s">
        <v>24</v>
      </c>
      <c r="C103" s="3" t="s">
        <v>25</v>
      </c>
      <c r="D103" s="4">
        <v>31.100478468899524</v>
      </c>
      <c r="E103"/>
      <c r="F103"/>
      <c r="G103"/>
      <c r="H103"/>
      <c r="I103"/>
      <c r="J103"/>
      <c r="K103"/>
      <c r="L103"/>
      <c r="M103"/>
      <c r="N103"/>
    </row>
    <row r="104" spans="1:14" x14ac:dyDescent="0.25">
      <c r="A104" s="3" t="s">
        <v>7</v>
      </c>
      <c r="B104" s="3" t="s">
        <v>24</v>
      </c>
      <c r="C104" s="3" t="s">
        <v>25</v>
      </c>
      <c r="D104" s="4">
        <v>44.796594134342477</v>
      </c>
      <c r="E104"/>
      <c r="F104"/>
      <c r="G104"/>
      <c r="H104"/>
      <c r="I104"/>
      <c r="J104"/>
      <c r="K104"/>
      <c r="L104"/>
      <c r="M104"/>
      <c r="N104"/>
    </row>
    <row r="105" spans="1:14" x14ac:dyDescent="0.25">
      <c r="A105" s="3" t="s">
        <v>8</v>
      </c>
      <c r="B105" s="3" t="s">
        <v>24</v>
      </c>
      <c r="C105" s="3" t="s">
        <v>25</v>
      </c>
      <c r="D105" s="4">
        <v>46.652977412731005</v>
      </c>
      <c r="E105"/>
      <c r="F105"/>
      <c r="G105"/>
      <c r="H105"/>
      <c r="I105"/>
      <c r="J105"/>
      <c r="K105"/>
      <c r="L105"/>
      <c r="M105"/>
      <c r="N105"/>
    </row>
    <row r="106" spans="1:14" x14ac:dyDescent="0.25">
      <c r="A106" s="3" t="s">
        <v>9</v>
      </c>
      <c r="B106" s="3" t="s">
        <v>24</v>
      </c>
      <c r="C106" s="3" t="s">
        <v>25</v>
      </c>
      <c r="D106" s="4">
        <v>37.5</v>
      </c>
      <c r="E106"/>
      <c r="F106"/>
      <c r="G106"/>
      <c r="H106"/>
      <c r="I106"/>
      <c r="J106"/>
      <c r="K106"/>
      <c r="L106"/>
      <c r="M106"/>
      <c r="N106"/>
    </row>
    <row r="107" spans="1:14" x14ac:dyDescent="0.25">
      <c r="A107" s="3" t="s">
        <v>10</v>
      </c>
      <c r="B107" s="3" t="s">
        <v>24</v>
      </c>
      <c r="C107" s="3" t="s">
        <v>25</v>
      </c>
      <c r="D107" s="4">
        <v>25.546875000000004</v>
      </c>
      <c r="E107"/>
      <c r="F107"/>
      <c r="G107"/>
      <c r="H107"/>
      <c r="I107"/>
      <c r="J107"/>
      <c r="K107"/>
      <c r="L107"/>
      <c r="M107"/>
      <c r="N107"/>
    </row>
    <row r="108" spans="1:14" x14ac:dyDescent="0.25">
      <c r="A108" s="3" t="s">
        <v>11</v>
      </c>
      <c r="B108" s="3" t="s">
        <v>24</v>
      </c>
      <c r="C108" s="3" t="s">
        <v>25</v>
      </c>
      <c r="D108" s="4">
        <v>47.550908090258673</v>
      </c>
      <c r="E108"/>
      <c r="F108"/>
      <c r="G108"/>
      <c r="H108"/>
      <c r="I108"/>
      <c r="J108"/>
      <c r="K108"/>
      <c r="L108"/>
      <c r="M108"/>
      <c r="N108"/>
    </row>
    <row r="109" spans="1:14" x14ac:dyDescent="0.25">
      <c r="A109" s="3" t="s">
        <v>12</v>
      </c>
      <c r="B109" s="3" t="s">
        <v>24</v>
      </c>
      <c r="C109" s="3" t="s">
        <v>25</v>
      </c>
      <c r="D109" s="4">
        <v>40.834575260804769</v>
      </c>
      <c r="E109"/>
      <c r="F109"/>
      <c r="G109"/>
      <c r="H109"/>
      <c r="I109"/>
      <c r="J109"/>
      <c r="K109"/>
      <c r="L109"/>
      <c r="M109"/>
      <c r="N109"/>
    </row>
    <row r="110" spans="1:14" x14ac:dyDescent="0.25">
      <c r="A110" s="3" t="s">
        <v>13</v>
      </c>
      <c r="B110" s="3" t="s">
        <v>24</v>
      </c>
      <c r="C110" s="3" t="s">
        <v>25</v>
      </c>
      <c r="D110" s="4">
        <v>88.170241286863273</v>
      </c>
      <c r="E110"/>
      <c r="F110"/>
      <c r="G110"/>
      <c r="H110"/>
      <c r="I110"/>
      <c r="J110"/>
      <c r="K110"/>
      <c r="L110"/>
      <c r="M110"/>
      <c r="N110"/>
    </row>
    <row r="111" spans="1:14" x14ac:dyDescent="0.25">
      <c r="A111" s="3" t="s">
        <v>14</v>
      </c>
      <c r="B111" s="3" t="s">
        <v>24</v>
      </c>
      <c r="C111" s="3" t="s">
        <v>25</v>
      </c>
      <c r="D111" s="4">
        <v>46.839250910939754</v>
      </c>
      <c r="E111"/>
      <c r="F111"/>
      <c r="G111"/>
      <c r="H111"/>
      <c r="I111"/>
      <c r="J111"/>
      <c r="K111"/>
      <c r="L111"/>
      <c r="M111"/>
      <c r="N111"/>
    </row>
  </sheetData>
  <autoFilter ref="A1:D112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D31"/>
  <sheetViews>
    <sheetView zoomScale="69" zoomScaleNormal="69" workbookViewId="0">
      <selection activeCell="H19" sqref="H19"/>
    </sheetView>
  </sheetViews>
  <sheetFormatPr defaultRowHeight="15" x14ac:dyDescent="0.25"/>
  <cols>
    <col min="1" max="1" width="22.5703125" customWidth="1"/>
    <col min="2" max="2" width="25.140625" customWidth="1"/>
    <col min="3" max="10" width="22.5703125" customWidth="1"/>
  </cols>
  <sheetData>
    <row r="1" spans="1:2" s="1" customFormat="1" x14ac:dyDescent="0.25">
      <c r="A1" s="4" t="s">
        <v>1</v>
      </c>
      <c r="B1" s="4" t="s">
        <v>27</v>
      </c>
    </row>
    <row r="2" spans="1:2" s="1" customFormat="1" x14ac:dyDescent="0.25">
      <c r="A2" s="5">
        <v>2009</v>
      </c>
      <c r="B2" s="4">
        <f>AVERAGE('Banco de dados'!D6,'Banco de dados'!D12,)</f>
        <v>2.1164033255481267</v>
      </c>
    </row>
    <row r="3" spans="1:2" x14ac:dyDescent="0.25">
      <c r="A3" s="5">
        <v>2010</v>
      </c>
      <c r="B3" s="4">
        <f>AVERAGE('Banco de dados'!D13,'Banco de dados'!D16,'Banco de dados'!D17,'Banco de dados'!D19,'Banco de dados'!D21,'Banco de dados'!D23,)</f>
        <v>8.5870901425310073</v>
      </c>
    </row>
    <row r="4" spans="1:2" x14ac:dyDescent="0.25">
      <c r="A4" s="5">
        <v>2011</v>
      </c>
      <c r="B4" s="4">
        <f>AVERAGE('Banco de dados'!D24,'Banco de dados'!D27,'Banco de dados'!D28,'Banco de dados'!D29,'Banco de dados'!D30,'Banco de dados'!D31,'Banco de dados'!D32,'Banco de dados'!D34,)</f>
        <v>17.878025355116257</v>
      </c>
    </row>
    <row r="5" spans="1:2" x14ac:dyDescent="0.25">
      <c r="A5" s="5">
        <v>2012</v>
      </c>
      <c r="B5" s="4">
        <f>AVERAGE('Banco de dados'!D35,'Banco de dados'!D37,'Banco de dados'!D38,'Banco de dados'!D39,'Banco de dados'!D40,'Banco de dados'!D41,'Banco de dados'!D42,'Banco de dados'!D43,'Banco de dados'!D44,'Banco de dados'!D45,)</f>
        <v>24.615462203980055</v>
      </c>
    </row>
    <row r="6" spans="1:2" x14ac:dyDescent="0.25">
      <c r="A6" s="5">
        <v>2013</v>
      </c>
      <c r="B6" s="4">
        <f>AVERAGE('Banco de dados'!D46,'Banco de dados'!D47,'Banco de dados'!D48,'Banco de dados'!D49,'Banco de dados'!D50,'Banco de dados'!D51,'Banco de dados'!D52,'Banco de dados'!D53,'Banco de dados'!D54,'Banco de dados'!D55,'Banco de dados'!D56,)</f>
        <v>21.591195642884163</v>
      </c>
    </row>
    <row r="7" spans="1:2" x14ac:dyDescent="0.25">
      <c r="A7" s="5">
        <v>2014</v>
      </c>
      <c r="B7" s="4">
        <f>AVERAGE('Banco de dados'!D57,'Banco de dados'!D58,'Banco de dados'!D59,'Banco de dados'!D60,'Banco de dados'!D61,'Banco de dados'!D62,'Banco de dados'!D63,'Banco de dados'!D64,'Banco de dados'!D65,'Banco de dados'!D66,'Banco de dados'!D67,)</f>
        <v>23.64637045868896</v>
      </c>
    </row>
    <row r="8" spans="1:2" x14ac:dyDescent="0.25">
      <c r="A8" s="5">
        <v>2015</v>
      </c>
      <c r="B8" s="4">
        <f>AVERAGE('Banco de dados'!D68,'Banco de dados'!D69,'Banco de dados'!D70,'Banco de dados'!D71,'Banco de dados'!D72,'Banco de dados'!D73,'Banco de dados'!D74,'Banco de dados'!D75,'Banco de dados'!D76,'Banco de dados'!D77,'Banco de dados'!D78,)</f>
        <v>24.880351655720329</v>
      </c>
    </row>
    <row r="9" spans="1:2" x14ac:dyDescent="0.25">
      <c r="A9" s="5">
        <v>2016</v>
      </c>
      <c r="B9" s="4">
        <f>AVERAGE('Banco de dados'!D79,'Banco de dados'!D80,'Banco de dados'!D81,'Banco de dados'!D82,'Banco de dados'!D83,'Banco de dados'!D84,'Banco de dados'!D85,'Banco de dados'!D86,'Banco de dados'!D87,'Banco de dados'!D88,'Banco de dados'!D89,)</f>
        <v>29.738047133493932</v>
      </c>
    </row>
    <row r="10" spans="1:2" x14ac:dyDescent="0.25">
      <c r="A10" s="5">
        <v>2017</v>
      </c>
      <c r="B10" s="4">
        <f>AVERAGE('Banco de dados'!D90,'Banco de dados'!D91,'Banco de dados'!D92,'Banco de dados'!D93,'Banco de dados'!D94,'Banco de dados'!D95,'Banco de dados'!D96,'Banco de dados'!D97,'Banco de dados'!D98,'Banco de dados'!D99,'Banco de dados'!D100,)</f>
        <v>36.84884913366939</v>
      </c>
    </row>
    <row r="11" spans="1:2" x14ac:dyDescent="0.25">
      <c r="A11" s="5">
        <v>2018</v>
      </c>
      <c r="B11" s="4">
        <f>AVERAGE('Banco de dados'!D101,'Banco de dados'!D102,'Banco de dados'!D103,'Banco de dados'!D104,'Banco de dados'!D105,'Banco de dados'!D106,'Banco de dados'!D107,'Banco de dados'!D108,'Banco de dados'!D109,'Banco de dados'!D110,'Banco de dados'!D111,)</f>
        <v>39.874668130805134</v>
      </c>
    </row>
    <row r="12" spans="1:2" x14ac:dyDescent="0.25">
      <c r="A12" s="5"/>
      <c r="B12" s="4"/>
    </row>
    <row r="13" spans="1:2" x14ac:dyDescent="0.25">
      <c r="A13" s="5"/>
      <c r="B13" s="4"/>
    </row>
    <row r="14" spans="1:2" x14ac:dyDescent="0.25">
      <c r="A14" s="5"/>
      <c r="B14" s="4"/>
    </row>
    <row r="15" spans="1:2" x14ac:dyDescent="0.25">
      <c r="A15" s="5"/>
      <c r="B15" s="4"/>
    </row>
    <row r="16" spans="1:2" x14ac:dyDescent="0.25">
      <c r="A16" s="5"/>
      <c r="B16" s="4"/>
    </row>
    <row r="17" spans="1:4" x14ac:dyDescent="0.25">
      <c r="A17" s="5"/>
      <c r="B17" s="4"/>
    </row>
    <row r="18" spans="1:4" x14ac:dyDescent="0.25">
      <c r="A18" s="6"/>
      <c r="B18" s="3"/>
    </row>
    <row r="19" spans="1:4" x14ac:dyDescent="0.25">
      <c r="A19" s="3"/>
      <c r="B19" s="3"/>
    </row>
    <row r="20" spans="1:4" x14ac:dyDescent="0.25">
      <c r="A20" s="3" t="s">
        <v>29</v>
      </c>
      <c r="B20" s="3" t="s">
        <v>28</v>
      </c>
    </row>
    <row r="21" spans="1:4" x14ac:dyDescent="0.25">
      <c r="A21" s="4" t="s">
        <v>4</v>
      </c>
      <c r="B21" s="4">
        <f>AVERAGE('Banco de dados'!D2,'Banco de dados'!D13,'Banco de dados'!D24,'Banco de dados'!D35,'Banco de dados'!D46,'Banco de dados'!D57,'Banco de dados'!D68,'Banco de dados'!D79,'Banco de dados'!D90,'Banco de dados'!D101)</f>
        <v>34.024484337882484</v>
      </c>
      <c r="C21" s="1"/>
      <c r="D21" s="1"/>
    </row>
    <row r="22" spans="1:4" x14ac:dyDescent="0.25">
      <c r="A22" s="4" t="s">
        <v>5</v>
      </c>
      <c r="B22" s="4">
        <f>AVERAGE('Banco de dados'!D58,'Banco de dados'!D69,'Banco de dados'!D80,'Banco de dados'!D91,'Banco de dados'!D102,)</f>
        <v>8.6818676117281193</v>
      </c>
      <c r="C22" s="1"/>
      <c r="D22" s="1"/>
    </row>
    <row r="23" spans="1:4" x14ac:dyDescent="0.25">
      <c r="A23" s="4" t="s">
        <v>6</v>
      </c>
      <c r="B23" s="4">
        <f>AVERAGE('Banco de dados'!D37,'Banco de dados'!D48,'Banco de dados'!D59,'Banco de dados'!D70,'Banco de dados'!D81,'Banco de dados'!D92,'Banco de dados'!D103,)</f>
        <v>15.426633763336969</v>
      </c>
      <c r="C23" s="1"/>
      <c r="D23" s="1"/>
    </row>
    <row r="24" spans="1:4" x14ac:dyDescent="0.25">
      <c r="A24" s="4" t="s">
        <v>7</v>
      </c>
      <c r="B24" s="4">
        <f>AVERAGE('Banco de dados'!D16,'Banco de dados'!D27,'Banco de dados'!D38,'Banco de dados'!D49,'Banco de dados'!D60,'Banco de dados'!D71,'Banco de dados'!D82,'Banco de dados'!D93,'Banco de dados'!D104,)</f>
        <v>26.275894892202626</v>
      </c>
      <c r="C24" s="1"/>
      <c r="D24" s="1"/>
    </row>
    <row r="25" spans="1:4" x14ac:dyDescent="0.25">
      <c r="A25" s="4" t="s">
        <v>8</v>
      </c>
      <c r="B25" s="4">
        <f>AVERAGE('Banco de dados'!D6,'Banco de dados'!D17,'Banco de dados'!D28,'Banco de dados'!D39,'Banco de dados'!D50,'Banco de dados'!D61,'Banco de dados'!D72,'Banco de dados'!D83,'Banco de dados'!D94,'Banco de dados'!D105,)</f>
        <v>36.717103155668433</v>
      </c>
      <c r="C25" s="1"/>
      <c r="D25" s="1"/>
    </row>
    <row r="26" spans="1:4" x14ac:dyDescent="0.25">
      <c r="A26" s="4" t="s">
        <v>9</v>
      </c>
      <c r="B26" s="4">
        <f>AVERAGE('Banco de dados'!D40,'Banco de dados'!D51,'Banco de dados'!D62,'Banco de dados'!D73,'Banco de dados'!D84,'Banco de dados'!D95,'Banco de dados'!D106,)</f>
        <v>22.378849977242002</v>
      </c>
      <c r="C26" s="1"/>
      <c r="D26" s="1"/>
    </row>
    <row r="27" spans="1:4" x14ac:dyDescent="0.25">
      <c r="A27" s="4" t="s">
        <v>10</v>
      </c>
      <c r="B27" s="4">
        <f>AVERAGE('Banco de dados'!D19,'Banco de dados'!D30,'Banco de dados'!D41,'Banco de dados'!D52,'Banco de dados'!D63,'Banco de dados'!D74,'Banco de dados'!D85,'Banco de dados'!D96,'Banco de dados'!D107,)</f>
        <v>21.582996930776151</v>
      </c>
      <c r="C27" s="1"/>
      <c r="D27" s="1"/>
    </row>
    <row r="28" spans="1:4" x14ac:dyDescent="0.25">
      <c r="A28" s="4" t="s">
        <v>11</v>
      </c>
      <c r="B28" s="4">
        <f>AVERAGE('Banco de dados'!D42,'Banco de dados'!D53,'Banco de dados'!D64,'Banco de dados'!D75,'Banco de dados'!D86,'Banco de dados'!D97,'Banco de dados'!D108,)</f>
        <v>26.572813323203601</v>
      </c>
      <c r="C28" s="1"/>
      <c r="D28" s="1"/>
    </row>
    <row r="29" spans="1:4" x14ac:dyDescent="0.25">
      <c r="A29" s="4" t="s">
        <v>12</v>
      </c>
      <c r="B29" s="4">
        <f>AVERAGE('Banco de dados'!D21,'Banco de dados'!D32,'Banco de dados'!D43,'Banco de dados'!D54,'Banco de dados'!D65,'Banco de dados'!D76,'Banco de dados'!D87,'Banco de dados'!D98,'Banco de dados'!D109,)</f>
        <v>26.676062476691914</v>
      </c>
      <c r="C29" s="1"/>
      <c r="D29" s="1"/>
    </row>
    <row r="30" spans="1:4" x14ac:dyDescent="0.25">
      <c r="A30" s="4" t="s">
        <v>13</v>
      </c>
      <c r="B30" s="4">
        <f>AVERAGE('Banco de dados'!D55,'Banco de dados'!D66,'Banco de dados'!D77,'Banco de dados'!D88,'Banco de dados'!D99,'Banco de dados'!D110,)</f>
        <v>39.811385516410624</v>
      </c>
      <c r="C30" s="1"/>
      <c r="D30" s="1"/>
    </row>
    <row r="31" spans="1:4" x14ac:dyDescent="0.25">
      <c r="A31" s="4" t="s">
        <v>14</v>
      </c>
      <c r="B31" s="4">
        <f>AVERAGE('Banco de dados'!D12,'Banco de dados'!D23,'Banco de dados'!D34,'Banco de dados'!D45,'Banco de dados'!D56,'Banco de dados'!D67,'Banco de dados'!D78,'Banco de dados'!D89,'Banco de dados'!D100,'Banco de dados'!D111,)</f>
        <v>25.618648853994788</v>
      </c>
      <c r="C31" s="1"/>
      <c r="D31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Banco de dados</vt:lpstr>
      <vt:lpstr>Médias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Talicia</cp:lastModifiedBy>
  <dcterms:created xsi:type="dcterms:W3CDTF">2019-07-23T15:59:17Z</dcterms:created>
  <dcterms:modified xsi:type="dcterms:W3CDTF">2024-09-03T19:49:34Z</dcterms:modified>
</cp:coreProperties>
</file>