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$\Ubuntu-20.04\home\joh\dev\OasisLMF_branch\validation\insurance\"/>
    </mc:Choice>
  </mc:AlternateContent>
  <xr:revisionPtr revIDLastSave="0" documentId="13_ncr:1_{78B58729-9AE8-403F-9641-9B269BDD0E69}" xr6:coauthVersionLast="46" xr6:coauthVersionMax="46" xr10:uidLastSave="{00000000-0000-0000-0000-000000000000}"/>
  <bookViews>
    <workbookView xWindow="-108" yWindow="-108" windowWidth="23256" windowHeight="12576" xr2:uid="{7AA4BAE3-08AC-4DFB-A8E6-9FDCEC5EA9D9}"/>
  </bookViews>
  <sheets>
    <sheet name="Sheet1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41" i="1" l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<sst xmlns="http://schemas.openxmlformats.org/spreadsheetml/2006/main" count="71" uniqueCount="49">
  <si>
    <t>PortNumber</t>
  </si>
  <si>
    <t>AccNumber</t>
  </si>
  <si>
    <t>CondNumber</t>
  </si>
  <si>
    <t>fm3</t>
  </si>
  <si>
    <t>fm4</t>
  </si>
  <si>
    <t>fm5</t>
  </si>
  <si>
    <t>fm6</t>
  </si>
  <si>
    <t>fm7</t>
  </si>
  <si>
    <t>fm8</t>
  </si>
  <si>
    <t>fm9</t>
  </si>
  <si>
    <t>fm11</t>
  </si>
  <si>
    <t>fm12</t>
  </si>
  <si>
    <t>fm13</t>
  </si>
  <si>
    <t>fm14</t>
  </si>
  <si>
    <t>fm15</t>
  </si>
  <si>
    <t>fm17</t>
  </si>
  <si>
    <t>fm18</t>
  </si>
  <si>
    <t>fm19</t>
  </si>
  <si>
    <t>fm40</t>
  </si>
  <si>
    <t>fm41</t>
  </si>
  <si>
    <t>fm50</t>
  </si>
  <si>
    <t>FlexiAccUnit</t>
  </si>
  <si>
    <t>FlexiAcc_TestCase</t>
  </si>
  <si>
    <t>PolNumber</t>
  </si>
  <si>
    <t>PolPerilsCovered</t>
  </si>
  <si>
    <t>AccCurrency</t>
  </si>
  <si>
    <t>LayerParticipation</t>
  </si>
  <si>
    <t>LayerLimit</t>
  </si>
  <si>
    <t>LayerAttachment</t>
  </si>
  <si>
    <t>PolPeril</t>
  </si>
  <si>
    <t>PolDed6All</t>
  </si>
  <si>
    <t>PolDedCode6All</t>
  </si>
  <si>
    <t>PolDedType6All</t>
  </si>
  <si>
    <t>PolMinDed6All</t>
  </si>
  <si>
    <t>PolMaxDed6All</t>
  </si>
  <si>
    <t>PolLimit6All</t>
  </si>
  <si>
    <t>PolLimitCode6All</t>
  </si>
  <si>
    <t>PolLimitType6All</t>
  </si>
  <si>
    <t>CondPeril</t>
  </si>
  <si>
    <t>CondName</t>
  </si>
  <si>
    <t>CondDed6All</t>
  </si>
  <si>
    <t>CondDedCode6All</t>
  </si>
  <si>
    <t>CondDedType6All</t>
  </si>
  <si>
    <t>CondMinDed6All</t>
  </si>
  <si>
    <t>CondMaxDed6All</t>
  </si>
  <si>
    <t>CondLimit6All</t>
  </si>
  <si>
    <t>CondLimitCode6All</t>
  </si>
  <si>
    <t>CondLimitType6All</t>
  </si>
  <si>
    <t>CondPriority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</si>
</sst>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3" Type="http://schemas.openxmlformats.org/officeDocument/2006/relationships/externalLink" Target="externalLinks/externalLink2.xml"/><Relationship Id="rId21" Type="http://schemas.openxmlformats.org/officeDocument/2006/relationships/styles" Target="styles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23" Type="http://schemas.openxmlformats.org/officeDocument/2006/relationships/calcChain" Target="calcChain.xml"/><Relationship Id="rId10" Type="http://schemas.openxmlformats.org/officeDocument/2006/relationships/externalLink" Target="externalLinks/externalLink9.xml"/><Relationship Id="rId19" Type="http://schemas.openxmlformats.org/officeDocument/2006/relationships/externalLink" Target="externalLinks/externalLink18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units/fm3/account.csv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units/fm13/account.csv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units/fm14/account.csv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units/fm15/account.csv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units/fm17/account.csv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units/fm18/account.csv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units/fm19/account.csv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units/fm40/account.csv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units/fm41/account.csv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units/fm50/account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units/fm4/account.csv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units/fm5/account.csv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units/fm6/account.csv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units/fm7/account.csv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units/fm8/account.csv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units/fm9/account.csv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units/fm11/account.csv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units/fm12/account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ount"/>
    </sheetNames>
    <sheetDataSet>
      <sheetData sheetId="0">
        <row r="1">
          <cell r="A1" t="str">
            <v>AccNumber</v>
          </cell>
          <cell r="B1" t="str">
            <v>PortNumber</v>
          </cell>
          <cell r="C1" t="str">
            <v>PolNumber</v>
          </cell>
          <cell r="D1" t="str">
            <v>PolPeril</v>
          </cell>
          <cell r="E1" t="str">
            <v>CondDed6All</v>
          </cell>
          <cell r="F1" t="str">
            <v>CondLimit6All</v>
          </cell>
          <cell r="G1" t="str">
            <v>CondNumber</v>
          </cell>
          <cell r="H1" t="str">
            <v>PolDed6All</v>
          </cell>
          <cell r="I1" t="str">
            <v>PolMinDed6All</v>
          </cell>
          <cell r="J1" t="str">
            <v>PolMaxDed6All</v>
          </cell>
          <cell r="K1" t="str">
            <v>LayerAttachment</v>
          </cell>
          <cell r="L1" t="str">
            <v>LayerLimit</v>
          </cell>
          <cell r="M1" t="str">
            <v>LayerParticipation</v>
          </cell>
        </row>
        <row r="2">
          <cell r="A2">
            <v>1</v>
          </cell>
          <cell r="B2">
            <v>1</v>
          </cell>
          <cell r="C2">
            <v>1</v>
          </cell>
          <cell r="D2" t="str">
            <v>WTC;WEC;BFR;OO1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1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ount"/>
    </sheetNames>
    <sheetDataSet>
      <sheetData sheetId="0">
        <row r="1">
          <cell r="A1" t="str">
            <v>PortNumber</v>
          </cell>
          <cell r="B1" t="str">
            <v>AccNumber</v>
          </cell>
          <cell r="C1" t="str">
            <v>AccCurrency</v>
          </cell>
          <cell r="D1" t="str">
            <v>PolNumber</v>
          </cell>
          <cell r="E1" t="str">
            <v>PolPerilsCovered</v>
          </cell>
          <cell r="F1" t="str">
            <v>LayerParticipation</v>
          </cell>
          <cell r="G1" t="str">
            <v>LayerLimit</v>
          </cell>
          <cell r="H1" t="str">
            <v>LayerAttachment</v>
          </cell>
          <cell r="I1" t="str">
            <v>PolDedType6All</v>
          </cell>
          <cell r="J1" t="str">
            <v>PolDed6All</v>
          </cell>
          <cell r="K1" t="str">
            <v>PolMinDed6All</v>
          </cell>
          <cell r="L1" t="str">
            <v>PolMaxDed6All</v>
          </cell>
          <cell r="M1" t="str">
            <v>PolLimitType6All</v>
          </cell>
          <cell r="N1" t="str">
            <v>PolLimit6All</v>
          </cell>
          <cell r="O1" t="str">
            <v>PolPeril</v>
          </cell>
          <cell r="P1" t="str">
            <v>CondNumber</v>
          </cell>
          <cell r="Q1" t="str">
            <v>CondDed6All</v>
          </cell>
          <cell r="R1" t="str">
            <v>CondDedType6All</v>
          </cell>
          <cell r="S1" t="str">
            <v>CondMinDed6All</v>
          </cell>
          <cell r="T1" t="str">
            <v>CondMaxDed6All</v>
          </cell>
          <cell r="U1" t="str">
            <v>CondLimit6All</v>
          </cell>
          <cell r="V1" t="str">
            <v>CondLimitType6All</v>
          </cell>
        </row>
        <row r="2">
          <cell r="A2">
            <v>1</v>
          </cell>
          <cell r="B2">
            <v>1</v>
          </cell>
          <cell r="C2" t="str">
            <v>USD</v>
          </cell>
          <cell r="D2">
            <v>1</v>
          </cell>
          <cell r="E2" t="str">
            <v>AA1</v>
          </cell>
          <cell r="F2">
            <v>0.05</v>
          </cell>
          <cell r="G2">
            <v>5000000</v>
          </cell>
          <cell r="H2">
            <v>3000000</v>
          </cell>
          <cell r="I2">
            <v>0</v>
          </cell>
          <cell r="J2">
            <v>50000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  <cell r="O2" t="str">
            <v>AA1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  <cell r="U2">
            <v>0</v>
          </cell>
          <cell r="V2">
            <v>0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ount"/>
    </sheetNames>
    <sheetDataSet>
      <sheetData sheetId="0">
        <row r="1">
          <cell r="A1" t="str">
            <v>PortNumber</v>
          </cell>
          <cell r="B1" t="str">
            <v>AccNumber</v>
          </cell>
          <cell r="C1" t="str">
            <v>AccCurrency</v>
          </cell>
          <cell r="D1" t="str">
            <v>PolNumber</v>
          </cell>
          <cell r="E1" t="str">
            <v>PolPerilsCovered</v>
          </cell>
          <cell r="F1" t="str">
            <v>LayerParticipation</v>
          </cell>
          <cell r="G1" t="str">
            <v>LayerLimit</v>
          </cell>
          <cell r="H1" t="str">
            <v>LayerAttachment</v>
          </cell>
          <cell r="I1" t="str">
            <v>PolDedType6All</v>
          </cell>
          <cell r="J1" t="str">
            <v>PolDed6All</v>
          </cell>
          <cell r="K1" t="str">
            <v>PolMinDed6All</v>
          </cell>
          <cell r="L1" t="str">
            <v>PolMaxDed6All</v>
          </cell>
          <cell r="M1" t="str">
            <v>PolLimitType6All</v>
          </cell>
          <cell r="N1" t="str">
            <v>PolLimit6All</v>
          </cell>
          <cell r="O1" t="str">
            <v>PolPeril</v>
          </cell>
          <cell r="P1" t="str">
            <v>CondNumber</v>
          </cell>
          <cell r="Q1" t="str">
            <v>CondDed6All</v>
          </cell>
          <cell r="R1" t="str">
            <v>CondDedType6All</v>
          </cell>
          <cell r="S1" t="str">
            <v>CondMinDed6All</v>
          </cell>
          <cell r="T1" t="str">
            <v>CondMaxDed6All</v>
          </cell>
          <cell r="U1" t="str">
            <v>CondLimit6All</v>
          </cell>
          <cell r="V1" t="str">
            <v>CondLimitType6All</v>
          </cell>
        </row>
        <row r="2">
          <cell r="A2">
            <v>1</v>
          </cell>
          <cell r="B2">
            <v>1</v>
          </cell>
          <cell r="C2" t="str">
            <v>USD</v>
          </cell>
          <cell r="D2">
            <v>1</v>
          </cell>
          <cell r="E2" t="str">
            <v>AA1</v>
          </cell>
          <cell r="F2">
            <v>1</v>
          </cell>
          <cell r="G2">
            <v>0</v>
          </cell>
          <cell r="H2">
            <v>0</v>
          </cell>
          <cell r="I2">
            <v>1</v>
          </cell>
          <cell r="J2">
            <v>0.05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  <cell r="O2" t="str">
            <v>AA1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  <cell r="U2">
            <v>0</v>
          </cell>
          <cell r="V2">
            <v>0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ount"/>
    </sheetNames>
    <sheetDataSet>
      <sheetData sheetId="0">
        <row r="1">
          <cell r="A1" t="str">
            <v>PortNumber</v>
          </cell>
          <cell r="B1" t="str">
            <v>AccNumber</v>
          </cell>
          <cell r="C1" t="str">
            <v>AccCurrency</v>
          </cell>
          <cell r="D1" t="str">
            <v>PolNumber</v>
          </cell>
          <cell r="E1" t="str">
            <v>PolPerilsCovered</v>
          </cell>
          <cell r="F1" t="str">
            <v>LayerParticipation</v>
          </cell>
          <cell r="G1" t="str">
            <v>LayerLimit</v>
          </cell>
          <cell r="H1" t="str">
            <v>LayerAttachment</v>
          </cell>
          <cell r="I1" t="str">
            <v>PolDedType6All</v>
          </cell>
          <cell r="J1" t="str">
            <v>PolDed6All</v>
          </cell>
          <cell r="K1" t="str">
            <v>PolMinDed6All</v>
          </cell>
          <cell r="L1" t="str">
            <v>PolMaxDed6All</v>
          </cell>
          <cell r="M1" t="str">
            <v>PolLimitType6All</v>
          </cell>
          <cell r="N1" t="str">
            <v>PolLimit6All</v>
          </cell>
          <cell r="O1" t="str">
            <v>PolPeril</v>
          </cell>
          <cell r="P1" t="str">
            <v>CondNumber</v>
          </cell>
          <cell r="Q1" t="str">
            <v>CondDed6All</v>
          </cell>
          <cell r="R1" t="str">
            <v>CondDedType6All</v>
          </cell>
          <cell r="S1" t="str">
            <v>CondMinDed6All</v>
          </cell>
          <cell r="T1" t="str">
            <v>CondMaxDed6All</v>
          </cell>
          <cell r="U1" t="str">
            <v>CondLimit6All</v>
          </cell>
          <cell r="V1" t="str">
            <v>CondLimitType6All</v>
          </cell>
        </row>
        <row r="2">
          <cell r="A2">
            <v>1</v>
          </cell>
          <cell r="B2">
            <v>1</v>
          </cell>
          <cell r="C2" t="str">
            <v>USD</v>
          </cell>
          <cell r="D2">
            <v>1</v>
          </cell>
          <cell r="E2" t="str">
            <v>AA1</v>
          </cell>
          <cell r="F2">
            <v>1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1</v>
          </cell>
          <cell r="N2">
            <v>0.3</v>
          </cell>
          <cell r="O2" t="str">
            <v>AA1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  <cell r="U2">
            <v>0</v>
          </cell>
          <cell r="V2">
            <v>0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ount"/>
    </sheetNames>
    <sheetDataSet>
      <sheetData sheetId="0">
        <row r="1">
          <cell r="A1" t="str">
            <v>PortNumber</v>
          </cell>
          <cell r="B1" t="str">
            <v>AccNumber</v>
          </cell>
          <cell r="C1" t="str">
            <v>AccCurrency</v>
          </cell>
          <cell r="D1" t="str">
            <v>PolNumber</v>
          </cell>
          <cell r="E1" t="str">
            <v>PolPerilsCovered</v>
          </cell>
          <cell r="F1" t="str">
            <v>LayerParticipation</v>
          </cell>
          <cell r="G1" t="str">
            <v>LayerLimit</v>
          </cell>
          <cell r="H1" t="str">
            <v>LayerAttachment</v>
          </cell>
          <cell r="I1" t="str">
            <v>PolDedType6All</v>
          </cell>
          <cell r="J1" t="str">
            <v>PolDed6All</v>
          </cell>
          <cell r="K1" t="str">
            <v>PolMinDed6All</v>
          </cell>
          <cell r="L1" t="str">
            <v>PolMaxDed6All</v>
          </cell>
          <cell r="M1" t="str">
            <v>PolLimitType6All</v>
          </cell>
          <cell r="N1" t="str">
            <v>PolLimit6All</v>
          </cell>
          <cell r="O1" t="str">
            <v>PolPeril</v>
          </cell>
          <cell r="P1" t="str">
            <v>CondNumber</v>
          </cell>
          <cell r="Q1" t="str">
            <v>CondDed6All</v>
          </cell>
          <cell r="R1" t="str">
            <v>CondDedType6All</v>
          </cell>
          <cell r="S1" t="str">
            <v>CondMinDed6All</v>
          </cell>
          <cell r="T1" t="str">
            <v>CondMaxDed6All</v>
          </cell>
          <cell r="U1" t="str">
            <v>CondLimit6All</v>
          </cell>
          <cell r="V1" t="str">
            <v>CondLimitType6All</v>
          </cell>
        </row>
        <row r="2">
          <cell r="A2">
            <v>1</v>
          </cell>
          <cell r="B2">
            <v>1</v>
          </cell>
          <cell r="C2" t="str">
            <v>USD</v>
          </cell>
          <cell r="D2">
            <v>1</v>
          </cell>
          <cell r="E2" t="str">
            <v>AA1</v>
          </cell>
          <cell r="F2">
            <v>1</v>
          </cell>
          <cell r="G2">
            <v>0</v>
          </cell>
          <cell r="H2">
            <v>0</v>
          </cell>
          <cell r="I2">
            <v>1</v>
          </cell>
          <cell r="J2">
            <v>0.15</v>
          </cell>
          <cell r="K2">
            <v>100000</v>
          </cell>
          <cell r="L2">
            <v>150000</v>
          </cell>
          <cell r="M2">
            <v>0</v>
          </cell>
          <cell r="N2">
            <v>0</v>
          </cell>
          <cell r="O2" t="str">
            <v>AA1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  <cell r="U2">
            <v>0</v>
          </cell>
          <cell r="V2">
            <v>0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ount"/>
    </sheetNames>
    <sheetDataSet>
      <sheetData sheetId="0">
        <row r="1">
          <cell r="A1" t="str">
            <v>PortNumber</v>
          </cell>
          <cell r="B1" t="str">
            <v>AccNumber</v>
          </cell>
          <cell r="C1" t="str">
            <v>AccCurrency</v>
          </cell>
          <cell r="D1" t="str">
            <v>PolNumber</v>
          </cell>
          <cell r="E1" t="str">
            <v>PolPerilsCovered</v>
          </cell>
          <cell r="F1" t="str">
            <v>LayerParticipation</v>
          </cell>
          <cell r="G1" t="str">
            <v>LayerLimit</v>
          </cell>
          <cell r="H1" t="str">
            <v>LayerAttachment</v>
          </cell>
          <cell r="I1" t="str">
            <v>PolDedType6All</v>
          </cell>
          <cell r="J1" t="str">
            <v>PolDed6All</v>
          </cell>
          <cell r="K1" t="str">
            <v>PolMinDed6All</v>
          </cell>
          <cell r="L1" t="str">
            <v>PolMaxDed6All</v>
          </cell>
          <cell r="M1" t="str">
            <v>PolLimitType6All</v>
          </cell>
          <cell r="N1" t="str">
            <v>PolLimit6All</v>
          </cell>
          <cell r="O1" t="str">
            <v>PolPeril</v>
          </cell>
          <cell r="P1" t="str">
            <v>CondNumber</v>
          </cell>
          <cell r="Q1" t="str">
            <v>CondDed6All</v>
          </cell>
          <cell r="R1" t="str">
            <v>CondDedType6All</v>
          </cell>
          <cell r="S1" t="str">
            <v>CondMinDed6All</v>
          </cell>
          <cell r="T1" t="str">
            <v>CondMaxDed6All</v>
          </cell>
          <cell r="U1" t="str">
            <v>CondLimit6All</v>
          </cell>
          <cell r="V1" t="str">
            <v>CondLimitType6All</v>
          </cell>
        </row>
        <row r="2">
          <cell r="A2">
            <v>1</v>
          </cell>
          <cell r="B2">
            <v>1</v>
          </cell>
          <cell r="C2" t="str">
            <v>USD</v>
          </cell>
          <cell r="D2">
            <v>1</v>
          </cell>
          <cell r="E2" t="str">
            <v>AA1</v>
          </cell>
          <cell r="F2">
            <v>1</v>
          </cell>
          <cell r="G2">
            <v>0</v>
          </cell>
          <cell r="H2">
            <v>0</v>
          </cell>
          <cell r="I2">
            <v>2</v>
          </cell>
          <cell r="J2">
            <v>0.04</v>
          </cell>
          <cell r="K2">
            <v>100000</v>
          </cell>
          <cell r="L2">
            <v>150000</v>
          </cell>
          <cell r="M2">
            <v>0</v>
          </cell>
          <cell r="N2">
            <v>0</v>
          </cell>
          <cell r="O2" t="str">
            <v>AA1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  <cell r="U2">
            <v>0</v>
          </cell>
          <cell r="V2">
            <v>0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ount"/>
    </sheetNames>
    <sheetDataSet>
      <sheetData sheetId="0">
        <row r="1">
          <cell r="A1" t="str">
            <v>PortNumber</v>
          </cell>
          <cell r="B1" t="str">
            <v>AccNumber</v>
          </cell>
          <cell r="C1" t="str">
            <v>AccCurrency</v>
          </cell>
          <cell r="D1" t="str">
            <v>PolNumber</v>
          </cell>
          <cell r="E1" t="str">
            <v>PolPerilsCovered</v>
          </cell>
          <cell r="F1" t="str">
            <v>LayerParticipation</v>
          </cell>
          <cell r="G1" t="str">
            <v>LayerLimit</v>
          </cell>
          <cell r="H1" t="str">
            <v>LayerAttachment</v>
          </cell>
          <cell r="I1" t="str">
            <v>PolDedType6All</v>
          </cell>
          <cell r="J1" t="str">
            <v>PolDed6All</v>
          </cell>
          <cell r="K1" t="str">
            <v>PolMinDed6All</v>
          </cell>
          <cell r="L1" t="str">
            <v>PolMaxDed6All</v>
          </cell>
          <cell r="M1" t="str">
            <v>PolLimitType6All</v>
          </cell>
          <cell r="N1" t="str">
            <v>PolLimit6All</v>
          </cell>
          <cell r="O1" t="str">
            <v>PolPeril</v>
          </cell>
          <cell r="P1" t="str">
            <v>CondNumber</v>
          </cell>
          <cell r="Q1" t="str">
            <v>CondDed6All</v>
          </cell>
          <cell r="R1" t="str">
            <v>CondDedType6All</v>
          </cell>
          <cell r="S1" t="str">
            <v>CondMinDed6All</v>
          </cell>
          <cell r="T1" t="str">
            <v>CondMaxDed6All</v>
          </cell>
          <cell r="U1" t="str">
            <v>CondLimit6All</v>
          </cell>
          <cell r="V1" t="str">
            <v>CondLimitType6All</v>
          </cell>
        </row>
        <row r="2">
          <cell r="A2">
            <v>1</v>
          </cell>
          <cell r="B2">
            <v>1</v>
          </cell>
          <cell r="C2" t="str">
            <v>USD</v>
          </cell>
          <cell r="D2">
            <v>1</v>
          </cell>
          <cell r="E2" t="str">
            <v>AA1</v>
          </cell>
          <cell r="F2">
            <v>1</v>
          </cell>
          <cell r="G2">
            <v>0</v>
          </cell>
          <cell r="H2">
            <v>0</v>
          </cell>
          <cell r="I2">
            <v>0</v>
          </cell>
          <cell r="J2">
            <v>50000</v>
          </cell>
          <cell r="K2">
            <v>0</v>
          </cell>
          <cell r="L2">
            <v>0</v>
          </cell>
          <cell r="M2">
            <v>0</v>
          </cell>
          <cell r="N2">
            <v>2500000</v>
          </cell>
          <cell r="O2" t="str">
            <v>AA1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  <cell r="U2">
            <v>0</v>
          </cell>
          <cell r="V2">
            <v>0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ount"/>
    </sheetNames>
    <sheetDataSet>
      <sheetData sheetId="0">
        <row r="1">
          <cell r="A1" t="str">
            <v>PortNumber</v>
          </cell>
          <cell r="B1" t="str">
            <v>AccNumber</v>
          </cell>
          <cell r="C1" t="str">
            <v>PolNumber</v>
          </cell>
          <cell r="D1" t="str">
            <v>PolPerilsCovered</v>
          </cell>
          <cell r="E1" t="str">
            <v>AccCurrency</v>
          </cell>
          <cell r="F1" t="str">
            <v>LayerParticipation</v>
          </cell>
          <cell r="G1" t="str">
            <v>LayerLimit</v>
          </cell>
          <cell r="H1" t="str">
            <v>LayerAttachment</v>
          </cell>
          <cell r="I1" t="str">
            <v>PolLimit6All</v>
          </cell>
          <cell r="J1" t="str">
            <v>PolDed6All</v>
          </cell>
        </row>
        <row r="2">
          <cell r="A2">
            <v>1</v>
          </cell>
          <cell r="B2">
            <v>1</v>
          </cell>
          <cell r="C2">
            <v>1</v>
          </cell>
          <cell r="D2" t="str">
            <v>QQ1;WW1</v>
          </cell>
          <cell r="E2" t="str">
            <v>USD</v>
          </cell>
          <cell r="F2">
            <v>0.1</v>
          </cell>
          <cell r="G2">
            <v>1500000</v>
          </cell>
          <cell r="H2">
            <v>0</v>
          </cell>
          <cell r="I2">
            <v>0</v>
          </cell>
          <cell r="J2">
            <v>50000</v>
          </cell>
        </row>
        <row r="3">
          <cell r="A3">
            <v>1</v>
          </cell>
          <cell r="B3">
            <v>1</v>
          </cell>
          <cell r="C3">
            <v>2</v>
          </cell>
          <cell r="D3" t="str">
            <v>QQ1;WW1</v>
          </cell>
          <cell r="E3" t="str">
            <v>USD</v>
          </cell>
          <cell r="F3">
            <v>0.5</v>
          </cell>
          <cell r="G3">
            <v>3500000</v>
          </cell>
          <cell r="H3">
            <v>1500000</v>
          </cell>
          <cell r="I3">
            <v>0</v>
          </cell>
          <cell r="J3">
            <v>50000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ount"/>
    </sheetNames>
    <sheetDataSet>
      <sheetData sheetId="0">
        <row r="1">
          <cell r="A1" t="str">
            <v>PortNumber</v>
          </cell>
          <cell r="B1" t="str">
            <v>AccNumber</v>
          </cell>
          <cell r="C1" t="str">
            <v>PolNumber</v>
          </cell>
          <cell r="D1" t="str">
            <v>PolPerilsCovered</v>
          </cell>
          <cell r="E1" t="str">
            <v>AccCurrency</v>
          </cell>
          <cell r="F1" t="str">
            <v>PolPeril</v>
          </cell>
          <cell r="G1" t="str">
            <v>PolLimit6All</v>
          </cell>
          <cell r="H1" t="str">
            <v>LayerParticipation</v>
          </cell>
          <cell r="I1" t="str">
            <v>LayerLimit</v>
          </cell>
          <cell r="J1" t="str">
            <v>LayerAttachment</v>
          </cell>
          <cell r="K1" t="str">
            <v>CondNumber</v>
          </cell>
          <cell r="L1" t="str">
            <v>CondName</v>
          </cell>
          <cell r="M1" t="str">
            <v>CondPriority</v>
          </cell>
          <cell r="N1" t="str">
            <v>CondPeril</v>
          </cell>
          <cell r="O1" t="str">
            <v>CondMinDed6All</v>
          </cell>
          <cell r="P1" t="str">
            <v>CondLimit6All</v>
          </cell>
        </row>
        <row r="2">
          <cell r="A2">
            <v>1</v>
          </cell>
          <cell r="B2">
            <v>1</v>
          </cell>
          <cell r="C2">
            <v>1</v>
          </cell>
          <cell r="D2" t="str">
            <v>QQ1;WW1</v>
          </cell>
          <cell r="E2" t="str">
            <v>USD</v>
          </cell>
          <cell r="F2" t="str">
            <v>QQ1;WW1</v>
          </cell>
          <cell r="G2">
            <v>1500000</v>
          </cell>
          <cell r="H2">
            <v>1</v>
          </cell>
          <cell r="I2">
            <v>0</v>
          </cell>
          <cell r="J2">
            <v>0</v>
          </cell>
          <cell r="K2">
            <v>1</v>
          </cell>
          <cell r="L2">
            <v>1</v>
          </cell>
          <cell r="M2">
            <v>1</v>
          </cell>
          <cell r="N2" t="str">
            <v>WW1</v>
          </cell>
          <cell r="O2">
            <v>50000</v>
          </cell>
          <cell r="P2">
            <v>250000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ount"/>
    </sheetNames>
    <sheetDataSet>
      <sheetData sheetId="0">
        <row r="1">
          <cell r="A1" t="str">
            <v>PortNumber</v>
          </cell>
          <cell r="B1" t="str">
            <v>AccNumber</v>
          </cell>
          <cell r="C1" t="str">
            <v>PolNumber</v>
          </cell>
          <cell r="D1" t="str">
            <v>PolPerilsCovered</v>
          </cell>
          <cell r="E1" t="str">
            <v>AccCurrency</v>
          </cell>
          <cell r="F1" t="str">
            <v>PolPeril</v>
          </cell>
          <cell r="G1" t="str">
            <v>PolDedCode6All</v>
          </cell>
          <cell r="H1" t="str">
            <v>PolDedType6All</v>
          </cell>
          <cell r="I1" t="str">
            <v>PolDed6All</v>
          </cell>
          <cell r="J1" t="str">
            <v>PolMinDed6All</v>
          </cell>
          <cell r="K1" t="str">
            <v>PolMaxDed6All</v>
          </cell>
          <cell r="L1" t="str">
            <v>PolLimitCode6All</v>
          </cell>
          <cell r="M1" t="str">
            <v>PolLimitType6All</v>
          </cell>
          <cell r="N1" t="str">
            <v>PolLimit6All</v>
          </cell>
          <cell r="O1" t="str">
            <v>LayerParticipation</v>
          </cell>
          <cell r="P1" t="str">
            <v>LayerLimit</v>
          </cell>
          <cell r="Q1" t="str">
            <v>LayerAttachment</v>
          </cell>
          <cell r="R1" t="str">
            <v>CondNumber</v>
          </cell>
          <cell r="S1" t="str">
            <v>CondName</v>
          </cell>
          <cell r="T1" t="str">
            <v>CondPriority</v>
          </cell>
          <cell r="U1" t="str">
            <v>CondPeril</v>
          </cell>
          <cell r="V1" t="str">
            <v>CondDedCode6All</v>
          </cell>
          <cell r="W1" t="str">
            <v>CondDedType6All</v>
          </cell>
          <cell r="X1" t="str">
            <v>CondDed6All</v>
          </cell>
          <cell r="Y1" t="str">
            <v>CondMinDed6All</v>
          </cell>
          <cell r="Z1" t="str">
            <v>CondMaxDed6All</v>
          </cell>
          <cell r="AA1" t="str">
            <v>CondLimitCode6All</v>
          </cell>
          <cell r="AB1" t="str">
            <v>CondLimitType6All</v>
          </cell>
          <cell r="AC1" t="str">
            <v>CondLimit6All</v>
          </cell>
        </row>
        <row r="2">
          <cell r="A2">
            <v>1</v>
          </cell>
          <cell r="B2">
            <v>1</v>
          </cell>
          <cell r="C2">
            <v>1</v>
          </cell>
          <cell r="D2" t="str">
            <v>WW1</v>
          </cell>
          <cell r="E2" t="str">
            <v>USD</v>
          </cell>
          <cell r="F2" t="str">
            <v>WW1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1500000</v>
          </cell>
          <cell r="O2">
            <v>1</v>
          </cell>
          <cell r="P2">
            <v>0</v>
          </cell>
          <cell r="Q2">
            <v>0</v>
          </cell>
          <cell r="R2">
            <v>1</v>
          </cell>
          <cell r="S2">
            <v>1</v>
          </cell>
          <cell r="T2">
            <v>1</v>
          </cell>
          <cell r="U2" t="str">
            <v>WW1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  <cell r="Z2">
            <v>0</v>
          </cell>
          <cell r="AA2">
            <v>0</v>
          </cell>
          <cell r="AB2">
            <v>0</v>
          </cell>
          <cell r="AC2">
            <v>250000</v>
          </cell>
        </row>
        <row r="3">
          <cell r="A3">
            <v>1</v>
          </cell>
          <cell r="B3">
            <v>1</v>
          </cell>
          <cell r="C3">
            <v>1</v>
          </cell>
          <cell r="D3" t="str">
            <v>WW1</v>
          </cell>
          <cell r="E3" t="str">
            <v>USD</v>
          </cell>
          <cell r="F3" t="str">
            <v>WW1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  <cell r="N3">
            <v>1500000</v>
          </cell>
          <cell r="O3">
            <v>1</v>
          </cell>
          <cell r="P3">
            <v>0</v>
          </cell>
          <cell r="Q3">
            <v>0</v>
          </cell>
          <cell r="R3">
            <v>2</v>
          </cell>
          <cell r="S3">
            <v>2</v>
          </cell>
          <cell r="T3">
            <v>2</v>
          </cell>
          <cell r="U3" t="str">
            <v>WW1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  <cell r="Z3">
            <v>0</v>
          </cell>
          <cell r="AA3">
            <v>0</v>
          </cell>
          <cell r="AB3">
            <v>0</v>
          </cell>
          <cell r="AC3">
            <v>500000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ount"/>
    </sheetNames>
    <sheetDataSet>
      <sheetData sheetId="0">
        <row r="1">
          <cell r="A1" t="str">
            <v>PortNumber</v>
          </cell>
          <cell r="B1" t="str">
            <v>AccNumber</v>
          </cell>
          <cell r="C1" t="str">
            <v>PolNumber</v>
          </cell>
          <cell r="D1" t="str">
            <v>CondNumber</v>
          </cell>
          <cell r="E1" t="str">
            <v>PolPeril</v>
          </cell>
          <cell r="F1" t="str">
            <v>PolDedCode1Building</v>
          </cell>
          <cell r="G1" t="str">
            <v>PolDedType1Building</v>
          </cell>
          <cell r="H1" t="str">
            <v>PolDed1Building</v>
          </cell>
          <cell r="I1" t="str">
            <v>PolMinDed1Building</v>
          </cell>
          <cell r="J1" t="str">
            <v>PolMaxDed1Building</v>
          </cell>
          <cell r="K1" t="str">
            <v>PolDedCode2Other</v>
          </cell>
          <cell r="L1" t="str">
            <v>PolDedType2Other</v>
          </cell>
          <cell r="M1" t="str">
            <v>PolDed2Other</v>
          </cell>
          <cell r="N1" t="str">
            <v>PolMinDed2Other</v>
          </cell>
          <cell r="O1" t="str">
            <v>PolMaxDed2Other</v>
          </cell>
          <cell r="P1" t="str">
            <v>PolDedCode3Contents</v>
          </cell>
          <cell r="Q1" t="str">
            <v>PolDedType3Contents</v>
          </cell>
          <cell r="R1" t="str">
            <v>PolDed3Contents</v>
          </cell>
          <cell r="S1" t="str">
            <v>PolMinDed3Contents</v>
          </cell>
          <cell r="T1" t="str">
            <v>PolMaxDed3Contents</v>
          </cell>
          <cell r="U1" t="str">
            <v>PolDedCode4BI</v>
          </cell>
          <cell r="V1" t="str">
            <v>PolDedType4BI</v>
          </cell>
          <cell r="W1" t="str">
            <v>PolDed4BI</v>
          </cell>
          <cell r="X1" t="str">
            <v>PolMinDed4BI</v>
          </cell>
          <cell r="Y1" t="str">
            <v>PolMaxDed4BI</v>
          </cell>
          <cell r="Z1" t="str">
            <v>PolDedCode5PD</v>
          </cell>
          <cell r="AA1" t="str">
            <v>PolDedType5PD</v>
          </cell>
          <cell r="AB1" t="str">
            <v>PolDed5PD</v>
          </cell>
          <cell r="AC1" t="str">
            <v>PolMinDed5PD</v>
          </cell>
          <cell r="AD1" t="str">
            <v>PolMaxDed5PD</v>
          </cell>
          <cell r="AE1" t="str">
            <v>PolDedCode6All</v>
          </cell>
          <cell r="AF1" t="str">
            <v>PolDedType6All</v>
          </cell>
          <cell r="AG1" t="str">
            <v>PolDed6All</v>
          </cell>
          <cell r="AH1" t="str">
            <v>PolMinDed6All</v>
          </cell>
          <cell r="AI1" t="str">
            <v>PolMaxDed6All</v>
          </cell>
          <cell r="AJ1" t="str">
            <v>PolLimitCode1Building</v>
          </cell>
          <cell r="AK1" t="str">
            <v>PolLimitType1Building</v>
          </cell>
          <cell r="AL1" t="str">
            <v>PolLimit1Building</v>
          </cell>
          <cell r="AM1" t="str">
            <v>PolLimitCode2Other</v>
          </cell>
          <cell r="AN1" t="str">
            <v>PolLimitType2Other</v>
          </cell>
          <cell r="AO1" t="str">
            <v>PolLimit2Other</v>
          </cell>
          <cell r="AP1" t="str">
            <v>PolLimitCode3Contents</v>
          </cell>
          <cell r="AQ1" t="str">
            <v>PolLimitType3Contents</v>
          </cell>
          <cell r="AR1" t="str">
            <v>PolLimit3Contents</v>
          </cell>
          <cell r="AS1" t="str">
            <v>PolLimitCode4BI</v>
          </cell>
          <cell r="AT1" t="str">
            <v>PolLimitType4BI</v>
          </cell>
          <cell r="AU1" t="str">
            <v>PolLimit4BI</v>
          </cell>
          <cell r="AV1" t="str">
            <v>PolLimitCode5PD</v>
          </cell>
          <cell r="AW1" t="str">
            <v>PolLimitType5PD</v>
          </cell>
          <cell r="AX1" t="str">
            <v>PolLimit5PD</v>
          </cell>
          <cell r="AY1" t="str">
            <v>PolLimitCode6All</v>
          </cell>
          <cell r="AZ1" t="str">
            <v>PolLimitType6All</v>
          </cell>
          <cell r="BA1" t="str">
            <v>PolLimit6All</v>
          </cell>
          <cell r="BB1" t="str">
            <v>LayerParticipation</v>
          </cell>
          <cell r="BC1" t="str">
            <v>LayerLimit</v>
          </cell>
          <cell r="BD1" t="str">
            <v>LayerAttachment</v>
          </cell>
          <cell r="BE1" t="str">
            <v>ConditionNumber</v>
          </cell>
          <cell r="BF1" t="str">
            <v>ConditionName</v>
          </cell>
          <cell r="BG1" t="str">
            <v>CondDedCode1Building</v>
          </cell>
          <cell r="BH1" t="str">
            <v>CondDedType1Building</v>
          </cell>
          <cell r="BI1" t="str">
            <v>CondDed1Building</v>
          </cell>
          <cell r="BJ1" t="str">
            <v>CondMinDed1Building</v>
          </cell>
          <cell r="BK1" t="str">
            <v>CondMaxDed1Building</v>
          </cell>
          <cell r="BL1" t="str">
            <v>CondDedCode2Other</v>
          </cell>
          <cell r="BM1" t="str">
            <v>CondDedType2Other</v>
          </cell>
          <cell r="BN1" t="str">
            <v>CondDed2Other</v>
          </cell>
          <cell r="BO1" t="str">
            <v>CondMinDed2Other</v>
          </cell>
          <cell r="BP1" t="str">
            <v>CondMaxDed2Other</v>
          </cell>
          <cell r="BQ1" t="str">
            <v>CondDedCode3Contents</v>
          </cell>
          <cell r="BR1" t="str">
            <v>CondDedType3Contents</v>
          </cell>
          <cell r="BS1" t="str">
            <v>CondDed3Contents</v>
          </cell>
          <cell r="BT1" t="str">
            <v>CondMinDed3Contents</v>
          </cell>
          <cell r="BU1" t="str">
            <v>CondMaxDed3Contents</v>
          </cell>
          <cell r="BV1" t="str">
            <v>CondDedCode4BI</v>
          </cell>
          <cell r="BW1" t="str">
            <v>CondDedType4BI</v>
          </cell>
          <cell r="BX1" t="str">
            <v>CondDed4BI</v>
          </cell>
          <cell r="BY1" t="str">
            <v>CondMinDed4BI</v>
          </cell>
          <cell r="BZ1" t="str">
            <v>CondMaxDed4BI</v>
          </cell>
          <cell r="CA1" t="str">
            <v>CondDedCode5PD</v>
          </cell>
          <cell r="CB1" t="str">
            <v>CondDedType5PD</v>
          </cell>
          <cell r="CC1" t="str">
            <v>CondDed5PD</v>
          </cell>
          <cell r="CD1" t="str">
            <v>CondMinDed5PD</v>
          </cell>
          <cell r="CE1" t="str">
            <v>CondMaxDed5PD</v>
          </cell>
          <cell r="CF1" t="str">
            <v>CondDedCode6All</v>
          </cell>
          <cell r="CG1" t="str">
            <v>CondDedType6All</v>
          </cell>
          <cell r="CH1" t="str">
            <v>CondDed6All</v>
          </cell>
          <cell r="CI1" t="str">
            <v>CondMinDed6All</v>
          </cell>
          <cell r="CJ1" t="str">
            <v>CondMaxDed6All</v>
          </cell>
          <cell r="CK1" t="str">
            <v>CondLimitCode1Building</v>
          </cell>
          <cell r="CL1" t="str">
            <v>CondLimitType1Building</v>
          </cell>
          <cell r="CM1" t="str">
            <v>CondLimit1Building</v>
          </cell>
          <cell r="CN1" t="str">
            <v>CondLimitCode2Other</v>
          </cell>
          <cell r="CO1" t="str">
            <v>CondLimitType2Other</v>
          </cell>
          <cell r="CP1" t="str">
            <v>CondLimit2Other</v>
          </cell>
          <cell r="CQ1" t="str">
            <v>CondLimitCode3Contents</v>
          </cell>
          <cell r="CR1" t="str">
            <v>CondLimitType3Contents</v>
          </cell>
          <cell r="CS1" t="str">
            <v>CondLimit3Contents</v>
          </cell>
          <cell r="CT1" t="str">
            <v>CondLimitCode4BI</v>
          </cell>
          <cell r="CU1" t="str">
            <v>CondLimitType4BI</v>
          </cell>
          <cell r="CV1" t="str">
            <v>CondLimit4BI</v>
          </cell>
          <cell r="CW1" t="str">
            <v>CondLimitCode5PD</v>
          </cell>
          <cell r="CX1" t="str">
            <v>CondLimitType5PD</v>
          </cell>
          <cell r="CY1" t="str">
            <v>CondLimit5PD</v>
          </cell>
          <cell r="CZ1" t="str">
            <v>CondLimitCode6All</v>
          </cell>
          <cell r="DA1" t="str">
            <v>CondLimitType6All</v>
          </cell>
          <cell r="DB1" t="str">
            <v>CondLimit6All</v>
          </cell>
        </row>
        <row r="2">
          <cell r="A2">
            <v>1</v>
          </cell>
          <cell r="B2">
            <v>1</v>
          </cell>
          <cell r="C2">
            <v>1</v>
          </cell>
          <cell r="D2">
            <v>0</v>
          </cell>
          <cell r="E2" t="str">
            <v>WTC;WEC;BFR;OO1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  <cell r="Z2">
            <v>0</v>
          </cell>
          <cell r="AA2">
            <v>0</v>
          </cell>
          <cell r="AB2">
            <v>0</v>
          </cell>
          <cell r="AC2">
            <v>0</v>
          </cell>
          <cell r="AD2">
            <v>0</v>
          </cell>
          <cell r="AE2">
            <v>0</v>
          </cell>
          <cell r="AF2">
            <v>0</v>
          </cell>
          <cell r="AG2">
            <v>0</v>
          </cell>
          <cell r="AH2">
            <v>0</v>
          </cell>
          <cell r="AI2">
            <v>0</v>
          </cell>
          <cell r="AJ2">
            <v>0</v>
          </cell>
          <cell r="AK2">
            <v>0</v>
          </cell>
          <cell r="AL2">
            <v>0</v>
          </cell>
          <cell r="AM2">
            <v>0</v>
          </cell>
          <cell r="AN2">
            <v>0</v>
          </cell>
          <cell r="AO2">
            <v>0</v>
          </cell>
          <cell r="AP2">
            <v>0</v>
          </cell>
          <cell r="AQ2">
            <v>0</v>
          </cell>
          <cell r="AR2">
            <v>0</v>
          </cell>
          <cell r="AS2">
            <v>0</v>
          </cell>
          <cell r="AT2">
            <v>0</v>
          </cell>
          <cell r="AU2">
            <v>0</v>
          </cell>
          <cell r="AV2">
            <v>0</v>
          </cell>
          <cell r="AW2">
            <v>0</v>
          </cell>
          <cell r="AX2">
            <v>0</v>
          </cell>
          <cell r="AY2">
            <v>0</v>
          </cell>
          <cell r="AZ2">
            <v>0</v>
          </cell>
          <cell r="BA2">
            <v>0</v>
          </cell>
          <cell r="BB2">
            <v>1</v>
          </cell>
          <cell r="BC2">
            <v>0</v>
          </cell>
          <cell r="BD2">
            <v>0</v>
          </cell>
          <cell r="BG2">
            <v>0</v>
          </cell>
          <cell r="BH2">
            <v>0</v>
          </cell>
          <cell r="BI2">
            <v>0</v>
          </cell>
          <cell r="BJ2">
            <v>0</v>
          </cell>
          <cell r="BK2">
            <v>0</v>
          </cell>
          <cell r="BL2">
            <v>0</v>
          </cell>
          <cell r="BM2">
            <v>0</v>
          </cell>
          <cell r="BN2">
            <v>0</v>
          </cell>
          <cell r="BO2">
            <v>0</v>
          </cell>
          <cell r="BP2">
            <v>0</v>
          </cell>
          <cell r="BQ2">
            <v>0</v>
          </cell>
          <cell r="BR2">
            <v>0</v>
          </cell>
          <cell r="BS2">
            <v>0</v>
          </cell>
          <cell r="BT2">
            <v>0</v>
          </cell>
          <cell r="BU2">
            <v>0</v>
          </cell>
          <cell r="BV2">
            <v>0</v>
          </cell>
          <cell r="BW2">
            <v>0</v>
          </cell>
          <cell r="BX2">
            <v>0</v>
          </cell>
          <cell r="BY2">
            <v>0</v>
          </cell>
          <cell r="BZ2">
            <v>0</v>
          </cell>
          <cell r="CA2">
            <v>0</v>
          </cell>
          <cell r="CB2">
            <v>0</v>
          </cell>
          <cell r="CC2">
            <v>0</v>
          </cell>
          <cell r="CD2">
            <v>0</v>
          </cell>
          <cell r="CE2">
            <v>0</v>
          </cell>
          <cell r="CF2">
            <v>0</v>
          </cell>
          <cell r="CG2">
            <v>0</v>
          </cell>
          <cell r="CH2">
            <v>0</v>
          </cell>
          <cell r="CI2">
            <v>0</v>
          </cell>
          <cell r="CJ2">
            <v>0</v>
          </cell>
          <cell r="CK2">
            <v>0</v>
          </cell>
          <cell r="CL2">
            <v>0</v>
          </cell>
          <cell r="CM2">
            <v>0</v>
          </cell>
          <cell r="CN2">
            <v>0</v>
          </cell>
          <cell r="CO2">
            <v>0</v>
          </cell>
          <cell r="CP2">
            <v>0</v>
          </cell>
          <cell r="CQ2">
            <v>0</v>
          </cell>
          <cell r="CR2">
            <v>0</v>
          </cell>
          <cell r="CS2">
            <v>0</v>
          </cell>
          <cell r="CT2">
            <v>0</v>
          </cell>
          <cell r="CU2">
            <v>0</v>
          </cell>
          <cell r="CV2">
            <v>0</v>
          </cell>
          <cell r="CW2">
            <v>0</v>
          </cell>
          <cell r="CX2">
            <v>0</v>
          </cell>
          <cell r="CY2">
            <v>0</v>
          </cell>
          <cell r="CZ2">
            <v>0</v>
          </cell>
          <cell r="DA2">
            <v>0</v>
          </cell>
          <cell r="DB2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ount"/>
    </sheetNames>
    <sheetDataSet>
      <sheetData sheetId="0">
        <row r="1">
          <cell r="A1" t="str">
            <v>PortNumber</v>
          </cell>
          <cell r="B1" t="str">
            <v>AccNumber</v>
          </cell>
          <cell r="C1" t="str">
            <v>PolNumber</v>
          </cell>
          <cell r="D1" t="str">
            <v>CondNumber</v>
          </cell>
          <cell r="E1" t="str">
            <v>PolPeril</v>
          </cell>
          <cell r="F1" t="str">
            <v>PolDedCode1Building</v>
          </cell>
          <cell r="G1" t="str">
            <v>PolDedType1Building</v>
          </cell>
          <cell r="H1" t="str">
            <v>PolDed1Building</v>
          </cell>
          <cell r="I1" t="str">
            <v>PolMinDed1Building</v>
          </cell>
          <cell r="J1" t="str">
            <v>PolMaxDed1Building</v>
          </cell>
          <cell r="K1" t="str">
            <v>PolDedCode2Other</v>
          </cell>
          <cell r="L1" t="str">
            <v>PolDedType2Other</v>
          </cell>
          <cell r="M1" t="str">
            <v>PolDed2Other</v>
          </cell>
          <cell r="N1" t="str">
            <v>PolMinDed2Other</v>
          </cell>
          <cell r="O1" t="str">
            <v>PolMaxDed2Other</v>
          </cell>
          <cell r="P1" t="str">
            <v>PolDedCode3Contents</v>
          </cell>
          <cell r="Q1" t="str">
            <v>PolDedType3Contents</v>
          </cell>
          <cell r="R1" t="str">
            <v>PolDed3Contents</v>
          </cell>
          <cell r="S1" t="str">
            <v>PolMinDed3Contents</v>
          </cell>
          <cell r="T1" t="str">
            <v>PolMaxDed3Contents</v>
          </cell>
          <cell r="U1" t="str">
            <v>PolDedCode4BI</v>
          </cell>
          <cell r="V1" t="str">
            <v>PolDedType4BI</v>
          </cell>
          <cell r="W1" t="str">
            <v>PolDed4BI</v>
          </cell>
          <cell r="X1" t="str">
            <v>PolMinDed4BI</v>
          </cell>
          <cell r="Y1" t="str">
            <v>PolMaxDed4BI</v>
          </cell>
          <cell r="Z1" t="str">
            <v>PolDedCode5PD</v>
          </cell>
          <cell r="AA1" t="str">
            <v>PolDedType5PD</v>
          </cell>
          <cell r="AB1" t="str">
            <v>PolDed5PD</v>
          </cell>
          <cell r="AC1" t="str">
            <v>PolMinDed5PD</v>
          </cell>
          <cell r="AD1" t="str">
            <v>PolMaxDed5PD</v>
          </cell>
          <cell r="AE1" t="str">
            <v>PolDedCode6All</v>
          </cell>
          <cell r="AF1" t="str">
            <v>PolDedType6All</v>
          </cell>
          <cell r="AG1" t="str">
            <v>PolDed6All</v>
          </cell>
          <cell r="AH1" t="str">
            <v>PolMinDed6All</v>
          </cell>
          <cell r="AI1" t="str">
            <v>PolMaxDed6All</v>
          </cell>
          <cell r="AJ1" t="str">
            <v>PolLimitCode1Building</v>
          </cell>
          <cell r="AK1" t="str">
            <v>PolLimitType1Building</v>
          </cell>
          <cell r="AL1" t="str">
            <v>PolLimit1Building</v>
          </cell>
          <cell r="AM1" t="str">
            <v>PolLimitCode2Other</v>
          </cell>
          <cell r="AN1" t="str">
            <v>PolLimitType2Other</v>
          </cell>
          <cell r="AO1" t="str">
            <v>PolLimit2Other</v>
          </cell>
          <cell r="AP1" t="str">
            <v>PolLimitCode3Contents</v>
          </cell>
          <cell r="AQ1" t="str">
            <v>PolLimitType3Contents</v>
          </cell>
          <cell r="AR1" t="str">
            <v>PolLimit3Contents</v>
          </cell>
          <cell r="AS1" t="str">
            <v>PolLimitCode4BI</v>
          </cell>
          <cell r="AT1" t="str">
            <v>PolLimitType4BI</v>
          </cell>
          <cell r="AU1" t="str">
            <v>PolLimit4BI</v>
          </cell>
          <cell r="AV1" t="str">
            <v>PolLimitCode5PD</v>
          </cell>
          <cell r="AW1" t="str">
            <v>PolLimitType5PD</v>
          </cell>
          <cell r="AX1" t="str">
            <v>PolLimit5PD</v>
          </cell>
          <cell r="AY1" t="str">
            <v>PolLimitCode6All</v>
          </cell>
          <cell r="AZ1" t="str">
            <v>PolLimitType6All</v>
          </cell>
          <cell r="BA1" t="str">
            <v>PolLimit6All</v>
          </cell>
          <cell r="BB1" t="str">
            <v>LayerParticipation</v>
          </cell>
          <cell r="BC1" t="str">
            <v>LayerLimit</v>
          </cell>
          <cell r="BD1" t="str">
            <v>LayerAttachment</v>
          </cell>
          <cell r="BE1" t="str">
            <v>ConditionNumber</v>
          </cell>
          <cell r="BF1" t="str">
            <v>ConditionName</v>
          </cell>
          <cell r="BG1" t="str">
            <v>CondDedCode1Building</v>
          </cell>
          <cell r="BH1" t="str">
            <v>CondDedType1Building</v>
          </cell>
          <cell r="BI1" t="str">
            <v>CondDed1Building</v>
          </cell>
          <cell r="BJ1" t="str">
            <v>CondMinDed1Building</v>
          </cell>
          <cell r="BK1" t="str">
            <v>CondMaxDed1Building</v>
          </cell>
          <cell r="BL1" t="str">
            <v>CondDedCode2Other</v>
          </cell>
          <cell r="BM1" t="str">
            <v>CondDedType2Other</v>
          </cell>
          <cell r="BN1" t="str">
            <v>CondDed2Other</v>
          </cell>
          <cell r="BO1" t="str">
            <v>CondMinDed2Other</v>
          </cell>
          <cell r="BP1" t="str">
            <v>CondMaxDed2Other</v>
          </cell>
          <cell r="BQ1" t="str">
            <v>CondDedCode3Contents</v>
          </cell>
          <cell r="BR1" t="str">
            <v>CondDedType3Contents</v>
          </cell>
          <cell r="BS1" t="str">
            <v>CondDed3Contents</v>
          </cell>
          <cell r="BT1" t="str">
            <v>CondMinDed3Contents</v>
          </cell>
          <cell r="BU1" t="str">
            <v>CondMaxDed3Contents</v>
          </cell>
          <cell r="BV1" t="str">
            <v>CondDedCode4BI</v>
          </cell>
          <cell r="BW1" t="str">
            <v>CondDedType4BI</v>
          </cell>
          <cell r="BX1" t="str">
            <v>CondDed4BI</v>
          </cell>
          <cell r="BY1" t="str">
            <v>CondMinDed4BI</v>
          </cell>
          <cell r="BZ1" t="str">
            <v>CondMaxDed4BI</v>
          </cell>
          <cell r="CA1" t="str">
            <v>CondDedCode5PD</v>
          </cell>
          <cell r="CB1" t="str">
            <v>CondDedType5PD</v>
          </cell>
          <cell r="CC1" t="str">
            <v>CondDed5PD</v>
          </cell>
          <cell r="CD1" t="str">
            <v>CondMinDed5PD</v>
          </cell>
          <cell r="CE1" t="str">
            <v>CondMaxDed5PD</v>
          </cell>
          <cell r="CF1" t="str">
            <v>CondDedCode6All</v>
          </cell>
          <cell r="CG1" t="str">
            <v>CondDedType6All</v>
          </cell>
          <cell r="CH1" t="str">
            <v>CondDed6All</v>
          </cell>
          <cell r="CI1" t="str">
            <v>CondMinDed6All</v>
          </cell>
          <cell r="CJ1" t="str">
            <v>CondMaxDed6All</v>
          </cell>
          <cell r="CK1" t="str">
            <v>CondLimitCode1Building</v>
          </cell>
          <cell r="CL1" t="str">
            <v>CondLimitType1Building</v>
          </cell>
          <cell r="CM1" t="str">
            <v>CondLimit1Building</v>
          </cell>
          <cell r="CN1" t="str">
            <v>CondLimitCode2Other</v>
          </cell>
          <cell r="CO1" t="str">
            <v>CondLimitType2Other</v>
          </cell>
          <cell r="CP1" t="str">
            <v>CondLimit2Other</v>
          </cell>
          <cell r="CQ1" t="str">
            <v>CondLimitCode3Contents</v>
          </cell>
          <cell r="CR1" t="str">
            <v>CondLimitType3Contents</v>
          </cell>
          <cell r="CS1" t="str">
            <v>CondLimit3Contents</v>
          </cell>
          <cell r="CT1" t="str">
            <v>CondLimitCode4BI</v>
          </cell>
          <cell r="CU1" t="str">
            <v>CondLimitType4BI</v>
          </cell>
          <cell r="CV1" t="str">
            <v>CondLimit4BI</v>
          </cell>
          <cell r="CW1" t="str">
            <v>CondLimitCode5PD</v>
          </cell>
          <cell r="CX1" t="str">
            <v>CondLimitType5PD</v>
          </cell>
          <cell r="CY1" t="str">
            <v>CondLimit5PD</v>
          </cell>
          <cell r="CZ1" t="str">
            <v>CondLimitCode6All</v>
          </cell>
          <cell r="DA1" t="str">
            <v>CondLimitType6All</v>
          </cell>
          <cell r="DB1" t="str">
            <v>CondLimit6All</v>
          </cell>
        </row>
        <row r="2">
          <cell r="A2">
            <v>1</v>
          </cell>
          <cell r="B2">
            <v>1</v>
          </cell>
          <cell r="C2">
            <v>1</v>
          </cell>
          <cell r="D2">
            <v>0</v>
          </cell>
          <cell r="E2" t="str">
            <v>WTC;WEC;BFR;OO1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  <cell r="Z2">
            <v>0</v>
          </cell>
          <cell r="AA2">
            <v>0</v>
          </cell>
          <cell r="AB2">
            <v>0</v>
          </cell>
          <cell r="AC2">
            <v>0</v>
          </cell>
          <cell r="AD2">
            <v>0</v>
          </cell>
          <cell r="AE2">
            <v>0</v>
          </cell>
          <cell r="AF2">
            <v>0</v>
          </cell>
          <cell r="AG2">
            <v>0</v>
          </cell>
          <cell r="AH2">
            <v>0</v>
          </cell>
          <cell r="AI2">
            <v>0</v>
          </cell>
          <cell r="AJ2">
            <v>0</v>
          </cell>
          <cell r="AK2">
            <v>0</v>
          </cell>
          <cell r="AL2">
            <v>0</v>
          </cell>
          <cell r="AM2">
            <v>0</v>
          </cell>
          <cell r="AN2">
            <v>0</v>
          </cell>
          <cell r="AO2">
            <v>0</v>
          </cell>
          <cell r="AP2">
            <v>0</v>
          </cell>
          <cell r="AQ2">
            <v>0</v>
          </cell>
          <cell r="AR2">
            <v>0</v>
          </cell>
          <cell r="AS2">
            <v>0</v>
          </cell>
          <cell r="AT2">
            <v>0</v>
          </cell>
          <cell r="AU2">
            <v>0</v>
          </cell>
          <cell r="AV2">
            <v>0</v>
          </cell>
          <cell r="AW2">
            <v>0</v>
          </cell>
          <cell r="AX2">
            <v>0</v>
          </cell>
          <cell r="AY2">
            <v>0</v>
          </cell>
          <cell r="AZ2">
            <v>0</v>
          </cell>
          <cell r="BA2">
            <v>0</v>
          </cell>
          <cell r="BB2">
            <v>1</v>
          </cell>
          <cell r="BC2">
            <v>0</v>
          </cell>
          <cell r="BD2">
            <v>0</v>
          </cell>
          <cell r="BG2">
            <v>0</v>
          </cell>
          <cell r="BH2">
            <v>0</v>
          </cell>
          <cell r="BI2">
            <v>0</v>
          </cell>
          <cell r="BJ2">
            <v>0</v>
          </cell>
          <cell r="BK2">
            <v>0</v>
          </cell>
          <cell r="BL2">
            <v>0</v>
          </cell>
          <cell r="BM2">
            <v>0</v>
          </cell>
          <cell r="BN2">
            <v>0</v>
          </cell>
          <cell r="BO2">
            <v>0</v>
          </cell>
          <cell r="BP2">
            <v>0</v>
          </cell>
          <cell r="BQ2">
            <v>0</v>
          </cell>
          <cell r="BR2">
            <v>0</v>
          </cell>
          <cell r="BS2">
            <v>0</v>
          </cell>
          <cell r="BT2">
            <v>0</v>
          </cell>
          <cell r="BU2">
            <v>0</v>
          </cell>
          <cell r="BV2">
            <v>0</v>
          </cell>
          <cell r="BW2">
            <v>0</v>
          </cell>
          <cell r="BX2">
            <v>0</v>
          </cell>
          <cell r="BY2">
            <v>0</v>
          </cell>
          <cell r="BZ2">
            <v>0</v>
          </cell>
          <cell r="CA2">
            <v>0</v>
          </cell>
          <cell r="CB2">
            <v>0</v>
          </cell>
          <cell r="CC2">
            <v>0</v>
          </cell>
          <cell r="CD2">
            <v>0</v>
          </cell>
          <cell r="CE2">
            <v>0</v>
          </cell>
          <cell r="CF2">
            <v>0</v>
          </cell>
          <cell r="CG2">
            <v>0</v>
          </cell>
          <cell r="CH2">
            <v>0</v>
          </cell>
          <cell r="CI2">
            <v>0</v>
          </cell>
          <cell r="CJ2">
            <v>0</v>
          </cell>
          <cell r="CK2">
            <v>0</v>
          </cell>
          <cell r="CL2">
            <v>0</v>
          </cell>
          <cell r="CM2">
            <v>0</v>
          </cell>
          <cell r="CN2">
            <v>0</v>
          </cell>
          <cell r="CO2">
            <v>0</v>
          </cell>
          <cell r="CP2">
            <v>0</v>
          </cell>
          <cell r="CQ2">
            <v>0</v>
          </cell>
          <cell r="CR2">
            <v>0</v>
          </cell>
          <cell r="CS2">
            <v>0</v>
          </cell>
          <cell r="CT2">
            <v>0</v>
          </cell>
          <cell r="CU2">
            <v>0</v>
          </cell>
          <cell r="CV2">
            <v>0</v>
          </cell>
          <cell r="CW2">
            <v>0</v>
          </cell>
          <cell r="CX2">
            <v>0</v>
          </cell>
          <cell r="CY2">
            <v>0</v>
          </cell>
          <cell r="CZ2">
            <v>0</v>
          </cell>
          <cell r="DA2">
            <v>0</v>
          </cell>
          <cell r="DB2">
            <v>0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ount"/>
    </sheetNames>
    <sheetDataSet>
      <sheetData sheetId="0">
        <row r="1">
          <cell r="A1" t="str">
            <v>PortNumber</v>
          </cell>
          <cell r="B1" t="str">
            <v>AccNumber</v>
          </cell>
          <cell r="C1" t="str">
            <v>PolNumber</v>
          </cell>
          <cell r="D1" t="str">
            <v>CondNumber</v>
          </cell>
          <cell r="E1" t="str">
            <v>PolPeril</v>
          </cell>
          <cell r="F1" t="str">
            <v>PolDedCode1Building</v>
          </cell>
          <cell r="G1" t="str">
            <v>PolDedType1Building</v>
          </cell>
          <cell r="H1" t="str">
            <v>PolDed1Building</v>
          </cell>
          <cell r="I1" t="str">
            <v>PolMinDed1Building</v>
          </cell>
          <cell r="J1" t="str">
            <v>PolMaxDed1Building</v>
          </cell>
          <cell r="K1" t="str">
            <v>PolDedCode2Other</v>
          </cell>
          <cell r="L1" t="str">
            <v>PolDedType2Other</v>
          </cell>
          <cell r="M1" t="str">
            <v>PolDed2Other</v>
          </cell>
          <cell r="N1" t="str">
            <v>PolMinDed2Other</v>
          </cell>
          <cell r="O1" t="str">
            <v>PolMaxDed2Other</v>
          </cell>
          <cell r="P1" t="str">
            <v>PolDedCode3Contents</v>
          </cell>
          <cell r="Q1" t="str">
            <v>PolDedType3Contents</v>
          </cell>
          <cell r="R1" t="str">
            <v>PolDed3Contents</v>
          </cell>
          <cell r="S1" t="str">
            <v>PolMinDed3Contents</v>
          </cell>
          <cell r="T1" t="str">
            <v>PolMaxDed3Contents</v>
          </cell>
          <cell r="U1" t="str">
            <v>PolDedCode4BI</v>
          </cell>
          <cell r="V1" t="str">
            <v>PolDedType4BI</v>
          </cell>
          <cell r="W1" t="str">
            <v>PolDed4BI</v>
          </cell>
          <cell r="X1" t="str">
            <v>PolMinDed4BI</v>
          </cell>
          <cell r="Y1" t="str">
            <v>PolMaxDed4BI</v>
          </cell>
          <cell r="Z1" t="str">
            <v>PolDedCode5PD</v>
          </cell>
          <cell r="AA1" t="str">
            <v>PolDedType5PD</v>
          </cell>
          <cell r="AB1" t="str">
            <v>PolDed5PD</v>
          </cell>
          <cell r="AC1" t="str">
            <v>PolMinDed5PD</v>
          </cell>
          <cell r="AD1" t="str">
            <v>PolMaxDed5PD</v>
          </cell>
          <cell r="AE1" t="str">
            <v>PolDedCode6All</v>
          </cell>
          <cell r="AF1" t="str">
            <v>PolDedType6All</v>
          </cell>
          <cell r="AG1" t="str">
            <v>PolDed6All</v>
          </cell>
          <cell r="AH1" t="str">
            <v>PolMinDed6All</v>
          </cell>
          <cell r="AI1" t="str">
            <v>PolMaxDed6All</v>
          </cell>
          <cell r="AJ1" t="str">
            <v>PolLimitCode1Building</v>
          </cell>
          <cell r="AK1" t="str">
            <v>PolLimitType1Building</v>
          </cell>
          <cell r="AL1" t="str">
            <v>PolLimit1Building</v>
          </cell>
          <cell r="AM1" t="str">
            <v>PolLimitCode2Other</v>
          </cell>
          <cell r="AN1" t="str">
            <v>PolLimitType2Other</v>
          </cell>
          <cell r="AO1" t="str">
            <v>PolLimit2Other</v>
          </cell>
          <cell r="AP1" t="str">
            <v>PolLimitCode3Contents</v>
          </cell>
          <cell r="AQ1" t="str">
            <v>PolLimitType3Contents</v>
          </cell>
          <cell r="AR1" t="str">
            <v>PolLimit3Contents</v>
          </cell>
          <cell r="AS1" t="str">
            <v>PolLimitCode4BI</v>
          </cell>
          <cell r="AT1" t="str">
            <v>PolLimitType4BI</v>
          </cell>
          <cell r="AU1" t="str">
            <v>PolLimit4BI</v>
          </cell>
          <cell r="AV1" t="str">
            <v>PolLimitCode5PD</v>
          </cell>
          <cell r="AW1" t="str">
            <v>PolLimitType5PD</v>
          </cell>
          <cell r="AX1" t="str">
            <v>PolLimit5PD</v>
          </cell>
          <cell r="AY1" t="str">
            <v>PolLimitCode6All</v>
          </cell>
          <cell r="AZ1" t="str">
            <v>PolLimitType6All</v>
          </cell>
          <cell r="BA1" t="str">
            <v>PolLimit6All</v>
          </cell>
          <cell r="BB1" t="str">
            <v>LayerParticipation</v>
          </cell>
          <cell r="BC1" t="str">
            <v>LayerLimit</v>
          </cell>
          <cell r="BD1" t="str">
            <v>LayerAttachment</v>
          </cell>
          <cell r="BE1" t="str">
            <v>ConditionNumber</v>
          </cell>
          <cell r="BF1" t="str">
            <v>ConditionName</v>
          </cell>
          <cell r="BG1" t="str">
            <v>CondDedCode1Building</v>
          </cell>
          <cell r="BH1" t="str">
            <v>CondDedType1Building</v>
          </cell>
          <cell r="BI1" t="str">
            <v>CondDed1Building</v>
          </cell>
          <cell r="BJ1" t="str">
            <v>CondMinDed1Building</v>
          </cell>
          <cell r="BK1" t="str">
            <v>CondMaxDed1Building</v>
          </cell>
          <cell r="BL1" t="str">
            <v>CondDedCode2Other</v>
          </cell>
          <cell r="BM1" t="str">
            <v>CondDedType2Other</v>
          </cell>
          <cell r="BN1" t="str">
            <v>CondDed2Other</v>
          </cell>
          <cell r="BO1" t="str">
            <v>CondMinDed2Other</v>
          </cell>
          <cell r="BP1" t="str">
            <v>CondMaxDed2Other</v>
          </cell>
          <cell r="BQ1" t="str">
            <v>CondDedCode3Contents</v>
          </cell>
          <cell r="BR1" t="str">
            <v>CondDedType3Contents</v>
          </cell>
          <cell r="BS1" t="str">
            <v>CondDed3Contents</v>
          </cell>
          <cell r="BT1" t="str">
            <v>CondMinDed3Contents</v>
          </cell>
          <cell r="BU1" t="str">
            <v>CondMaxDed3Contents</v>
          </cell>
          <cell r="BV1" t="str">
            <v>CondDedCode4BI</v>
          </cell>
          <cell r="BW1" t="str">
            <v>CondDedType4BI</v>
          </cell>
          <cell r="BX1" t="str">
            <v>CondDed4BI</v>
          </cell>
          <cell r="BY1" t="str">
            <v>CondMinDed4BI</v>
          </cell>
          <cell r="BZ1" t="str">
            <v>CondMaxDed4BI</v>
          </cell>
          <cell r="CA1" t="str">
            <v>CondDedCode5PD</v>
          </cell>
          <cell r="CB1" t="str">
            <v>CondDedType5PD</v>
          </cell>
          <cell r="CC1" t="str">
            <v>CondDed5PD</v>
          </cell>
          <cell r="CD1" t="str">
            <v>CondMinDed5PD</v>
          </cell>
          <cell r="CE1" t="str">
            <v>CondMaxDed5PD</v>
          </cell>
          <cell r="CF1" t="str">
            <v>CondDedCode6All</v>
          </cell>
          <cell r="CG1" t="str">
            <v>CondDedType6All</v>
          </cell>
          <cell r="CH1" t="str">
            <v>CondDed6All</v>
          </cell>
          <cell r="CI1" t="str">
            <v>CondMinDed6All</v>
          </cell>
          <cell r="CJ1" t="str">
            <v>CondMaxDed6All</v>
          </cell>
          <cell r="CK1" t="str">
            <v>CondLimitCode1Building</v>
          </cell>
          <cell r="CL1" t="str">
            <v>CondLimitType1Building</v>
          </cell>
          <cell r="CM1" t="str">
            <v>CondLimit1Building</v>
          </cell>
          <cell r="CN1" t="str">
            <v>CondLimitCode2Other</v>
          </cell>
          <cell r="CO1" t="str">
            <v>CondLimitType2Other</v>
          </cell>
          <cell r="CP1" t="str">
            <v>CondLimit2Other</v>
          </cell>
          <cell r="CQ1" t="str">
            <v>CondLimitCode3Contents</v>
          </cell>
          <cell r="CR1" t="str">
            <v>CondLimitType3Contents</v>
          </cell>
          <cell r="CS1" t="str">
            <v>CondLimit3Contents</v>
          </cell>
          <cell r="CT1" t="str">
            <v>CondLimitCode4BI</v>
          </cell>
          <cell r="CU1" t="str">
            <v>CondLimitType4BI</v>
          </cell>
          <cell r="CV1" t="str">
            <v>CondLimit4BI</v>
          </cell>
          <cell r="CW1" t="str">
            <v>CondLimitCode5PD</v>
          </cell>
          <cell r="CX1" t="str">
            <v>CondLimitType5PD</v>
          </cell>
          <cell r="CY1" t="str">
            <v>CondLimit5PD</v>
          </cell>
          <cell r="CZ1" t="str">
            <v>CondLimitCode6All</v>
          </cell>
          <cell r="DA1" t="str">
            <v>CondLimitType6All</v>
          </cell>
          <cell r="DB1" t="str">
            <v>CondLimit6All</v>
          </cell>
        </row>
        <row r="2">
          <cell r="A2">
            <v>1</v>
          </cell>
          <cell r="B2">
            <v>1</v>
          </cell>
          <cell r="C2">
            <v>1</v>
          </cell>
          <cell r="D2">
            <v>0</v>
          </cell>
          <cell r="E2" t="str">
            <v>WTC;WEC;BFR;OO1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  <cell r="Z2">
            <v>0</v>
          </cell>
          <cell r="AA2">
            <v>0</v>
          </cell>
          <cell r="AB2">
            <v>0</v>
          </cell>
          <cell r="AC2">
            <v>0</v>
          </cell>
          <cell r="AD2">
            <v>0</v>
          </cell>
          <cell r="AE2">
            <v>0</v>
          </cell>
          <cell r="AF2">
            <v>0</v>
          </cell>
          <cell r="AG2">
            <v>50000</v>
          </cell>
          <cell r="AH2">
            <v>0</v>
          </cell>
          <cell r="AI2">
            <v>0</v>
          </cell>
          <cell r="AJ2">
            <v>0</v>
          </cell>
          <cell r="AK2">
            <v>0</v>
          </cell>
          <cell r="AL2">
            <v>0</v>
          </cell>
          <cell r="AM2">
            <v>0</v>
          </cell>
          <cell r="AN2">
            <v>0</v>
          </cell>
          <cell r="AO2">
            <v>0</v>
          </cell>
          <cell r="AP2">
            <v>0</v>
          </cell>
          <cell r="AQ2">
            <v>0</v>
          </cell>
          <cell r="AR2">
            <v>0</v>
          </cell>
          <cell r="AS2">
            <v>0</v>
          </cell>
          <cell r="AT2">
            <v>0</v>
          </cell>
          <cell r="AU2">
            <v>0</v>
          </cell>
          <cell r="AV2">
            <v>0</v>
          </cell>
          <cell r="AW2">
            <v>0</v>
          </cell>
          <cell r="AX2">
            <v>0</v>
          </cell>
          <cell r="AY2">
            <v>0</v>
          </cell>
          <cell r="AZ2">
            <v>0</v>
          </cell>
          <cell r="BA2">
            <v>0</v>
          </cell>
          <cell r="BB2">
            <v>1</v>
          </cell>
          <cell r="BC2">
            <v>2500000</v>
          </cell>
          <cell r="BD2">
            <v>0</v>
          </cell>
          <cell r="BG2">
            <v>0</v>
          </cell>
          <cell r="BH2">
            <v>0</v>
          </cell>
          <cell r="BI2">
            <v>0</v>
          </cell>
          <cell r="BJ2">
            <v>0</v>
          </cell>
          <cell r="BK2">
            <v>0</v>
          </cell>
          <cell r="BL2">
            <v>0</v>
          </cell>
          <cell r="BM2">
            <v>0</v>
          </cell>
          <cell r="BN2">
            <v>0</v>
          </cell>
          <cell r="BO2">
            <v>0</v>
          </cell>
          <cell r="BP2">
            <v>0</v>
          </cell>
          <cell r="BQ2">
            <v>0</v>
          </cell>
          <cell r="BR2">
            <v>0</v>
          </cell>
          <cell r="BS2">
            <v>0</v>
          </cell>
          <cell r="BT2">
            <v>0</v>
          </cell>
          <cell r="BU2">
            <v>0</v>
          </cell>
          <cell r="BV2">
            <v>0</v>
          </cell>
          <cell r="BW2">
            <v>0</v>
          </cell>
          <cell r="BX2">
            <v>0</v>
          </cell>
          <cell r="BY2">
            <v>0</v>
          </cell>
          <cell r="BZ2">
            <v>0</v>
          </cell>
          <cell r="CA2">
            <v>0</v>
          </cell>
          <cell r="CB2">
            <v>0</v>
          </cell>
          <cell r="CC2">
            <v>0</v>
          </cell>
          <cell r="CD2">
            <v>0</v>
          </cell>
          <cell r="CE2">
            <v>0</v>
          </cell>
          <cell r="CF2">
            <v>0</v>
          </cell>
          <cell r="CG2">
            <v>0</v>
          </cell>
          <cell r="CH2">
            <v>0</v>
          </cell>
          <cell r="CI2">
            <v>0</v>
          </cell>
          <cell r="CJ2">
            <v>0</v>
          </cell>
          <cell r="CK2">
            <v>0</v>
          </cell>
          <cell r="CL2">
            <v>0</v>
          </cell>
          <cell r="CM2">
            <v>0</v>
          </cell>
          <cell r="CN2">
            <v>0</v>
          </cell>
          <cell r="CO2">
            <v>0</v>
          </cell>
          <cell r="CP2">
            <v>0</v>
          </cell>
          <cell r="CQ2">
            <v>0</v>
          </cell>
          <cell r="CR2">
            <v>0</v>
          </cell>
          <cell r="CS2">
            <v>0</v>
          </cell>
          <cell r="CT2">
            <v>0</v>
          </cell>
          <cell r="CU2">
            <v>0</v>
          </cell>
          <cell r="CV2">
            <v>0</v>
          </cell>
          <cell r="CW2">
            <v>0</v>
          </cell>
          <cell r="CX2">
            <v>0</v>
          </cell>
          <cell r="CY2">
            <v>0</v>
          </cell>
          <cell r="CZ2">
            <v>0</v>
          </cell>
          <cell r="DA2">
            <v>0</v>
          </cell>
          <cell r="DB2">
            <v>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ount"/>
    </sheetNames>
    <sheetDataSet>
      <sheetData sheetId="0">
        <row r="1">
          <cell r="A1" t="str">
            <v>PortNumber</v>
          </cell>
          <cell r="B1" t="str">
            <v>AccNumber</v>
          </cell>
          <cell r="C1" t="str">
            <v>PolNumber</v>
          </cell>
          <cell r="D1" t="str">
            <v>CondNumber</v>
          </cell>
          <cell r="E1" t="str">
            <v>PolPeril</v>
          </cell>
          <cell r="F1" t="str">
            <v>PolDedCode1Building</v>
          </cell>
          <cell r="G1" t="str">
            <v>PolDedType1Building</v>
          </cell>
          <cell r="H1" t="str">
            <v>PolDed1Building</v>
          </cell>
          <cell r="I1" t="str">
            <v>PolMinDed1Building</v>
          </cell>
          <cell r="J1" t="str">
            <v>PolMaxDed1Building</v>
          </cell>
          <cell r="K1" t="str">
            <v>PolDedCode2Other</v>
          </cell>
          <cell r="L1" t="str">
            <v>PolDedType2Other</v>
          </cell>
          <cell r="M1" t="str">
            <v>PolDed2Other</v>
          </cell>
          <cell r="N1" t="str">
            <v>PolMinDed2Other</v>
          </cell>
          <cell r="O1" t="str">
            <v>PolMaxDed2Other</v>
          </cell>
          <cell r="P1" t="str">
            <v>PolDedCode3Contents</v>
          </cell>
          <cell r="Q1" t="str">
            <v>PolDedType3Contents</v>
          </cell>
          <cell r="R1" t="str">
            <v>PolDed3Contents</v>
          </cell>
          <cell r="S1" t="str">
            <v>PolMinDed3Contents</v>
          </cell>
          <cell r="T1" t="str">
            <v>PolMaxDed3Contents</v>
          </cell>
          <cell r="U1" t="str">
            <v>PolDedCode4BI</v>
          </cell>
          <cell r="V1" t="str">
            <v>PolDedType4BI</v>
          </cell>
          <cell r="W1" t="str">
            <v>PolDed4BI</v>
          </cell>
          <cell r="X1" t="str">
            <v>PolMinDed4BI</v>
          </cell>
          <cell r="Y1" t="str">
            <v>PolMaxDed4BI</v>
          </cell>
          <cell r="Z1" t="str">
            <v>PolDedCode5PD</v>
          </cell>
          <cell r="AA1" t="str">
            <v>PolDedType5PD</v>
          </cell>
          <cell r="AB1" t="str">
            <v>PolDed5PD</v>
          </cell>
          <cell r="AC1" t="str">
            <v>PolMinDed5PD</v>
          </cell>
          <cell r="AD1" t="str">
            <v>PolMaxDed5PD</v>
          </cell>
          <cell r="AE1" t="str">
            <v>PolDedCode6All</v>
          </cell>
          <cell r="AF1" t="str">
            <v>PolDedType6All</v>
          </cell>
          <cell r="AG1" t="str">
            <v>PolDed6All</v>
          </cell>
          <cell r="AH1" t="str">
            <v>PolMinDed6All</v>
          </cell>
          <cell r="AI1" t="str">
            <v>PolMaxDed6All</v>
          </cell>
          <cell r="AJ1" t="str">
            <v>PolLimitCode1Building</v>
          </cell>
          <cell r="AK1" t="str">
            <v>PolLimitType1Building</v>
          </cell>
          <cell r="AL1" t="str">
            <v>PolLimit1Building</v>
          </cell>
          <cell r="AM1" t="str">
            <v>PolLimitCode2Other</v>
          </cell>
          <cell r="AN1" t="str">
            <v>PolLimitType2Other</v>
          </cell>
          <cell r="AO1" t="str">
            <v>PolLimit2Other</v>
          </cell>
          <cell r="AP1" t="str">
            <v>PolLimitCode3Contents</v>
          </cell>
          <cell r="AQ1" t="str">
            <v>PolLimitType3Contents</v>
          </cell>
          <cell r="AR1" t="str">
            <v>PolLimit3Contents</v>
          </cell>
          <cell r="AS1" t="str">
            <v>PolLimitCode4BI</v>
          </cell>
          <cell r="AT1" t="str">
            <v>PolLimitType4BI</v>
          </cell>
          <cell r="AU1" t="str">
            <v>PolLimit4BI</v>
          </cell>
          <cell r="AV1" t="str">
            <v>PolLimitCode5PD</v>
          </cell>
          <cell r="AW1" t="str">
            <v>PolLimitType5PD</v>
          </cell>
          <cell r="AX1" t="str">
            <v>PolLimit5PD</v>
          </cell>
          <cell r="AY1" t="str">
            <v>PolLimitCode6All</v>
          </cell>
          <cell r="AZ1" t="str">
            <v>PolLimitType6All</v>
          </cell>
          <cell r="BA1" t="str">
            <v>PolLimit6All</v>
          </cell>
          <cell r="BB1" t="str">
            <v>LayerParticipation</v>
          </cell>
          <cell r="BC1" t="str">
            <v>LayerLimit</v>
          </cell>
          <cell r="BD1" t="str">
            <v>LayerAttachment</v>
          </cell>
          <cell r="BE1" t="str">
            <v>ConditionNumber</v>
          </cell>
          <cell r="BF1" t="str">
            <v>ConditionName</v>
          </cell>
          <cell r="BG1" t="str">
            <v>CondDedCode1Building</v>
          </cell>
          <cell r="BH1" t="str">
            <v>CondDedType1Building</v>
          </cell>
          <cell r="BI1" t="str">
            <v>CondDed1Building</v>
          </cell>
          <cell r="BJ1" t="str">
            <v>CondMinDed1Building</v>
          </cell>
          <cell r="BK1" t="str">
            <v>CondMaxDed1Building</v>
          </cell>
          <cell r="BL1" t="str">
            <v>CondDedCode2Other</v>
          </cell>
          <cell r="BM1" t="str">
            <v>CondDedType2Other</v>
          </cell>
          <cell r="BN1" t="str">
            <v>CondDed2Other</v>
          </cell>
          <cell r="BO1" t="str">
            <v>CondMinDed2Other</v>
          </cell>
          <cell r="BP1" t="str">
            <v>CondMaxDed2Other</v>
          </cell>
          <cell r="BQ1" t="str">
            <v>CondDedCode3Contents</v>
          </cell>
          <cell r="BR1" t="str">
            <v>CondDedType3Contents</v>
          </cell>
          <cell r="BS1" t="str">
            <v>CondDed3Contents</v>
          </cell>
          <cell r="BT1" t="str">
            <v>CondMinDed3Contents</v>
          </cell>
          <cell r="BU1" t="str">
            <v>CondMaxDed3Contents</v>
          </cell>
          <cell r="BV1" t="str">
            <v>CondDedCode4BI</v>
          </cell>
          <cell r="BW1" t="str">
            <v>CondDedType4BI</v>
          </cell>
          <cell r="BX1" t="str">
            <v>CondDed4BI</v>
          </cell>
          <cell r="BY1" t="str">
            <v>CondMinDed4BI</v>
          </cell>
          <cell r="BZ1" t="str">
            <v>CondMaxDed4BI</v>
          </cell>
          <cell r="CA1" t="str">
            <v>CondDedCode5PD</v>
          </cell>
          <cell r="CB1" t="str">
            <v>CondDedType5PD</v>
          </cell>
          <cell r="CC1" t="str">
            <v>CondDed5PD</v>
          </cell>
          <cell r="CD1" t="str">
            <v>CondMinDed5PD</v>
          </cell>
          <cell r="CE1" t="str">
            <v>CondMaxDed5PD</v>
          </cell>
          <cell r="CF1" t="str">
            <v>CondDedCode6All</v>
          </cell>
          <cell r="CG1" t="str">
            <v>CondDedType6All</v>
          </cell>
          <cell r="CH1" t="str">
            <v>CondDed6All</v>
          </cell>
          <cell r="CI1" t="str">
            <v>CondMinDed6All</v>
          </cell>
          <cell r="CJ1" t="str">
            <v>CondMaxDed6All</v>
          </cell>
          <cell r="CK1" t="str">
            <v>CondLimitCode1Building</v>
          </cell>
          <cell r="CL1" t="str">
            <v>CondLimitType1Building</v>
          </cell>
          <cell r="CM1" t="str">
            <v>CondLimit1Building</v>
          </cell>
          <cell r="CN1" t="str">
            <v>CondLimitCode2Other</v>
          </cell>
          <cell r="CO1" t="str">
            <v>CondLimitType2Other</v>
          </cell>
          <cell r="CP1" t="str">
            <v>CondLimit2Other</v>
          </cell>
          <cell r="CQ1" t="str">
            <v>CondLimitCode3Contents</v>
          </cell>
          <cell r="CR1" t="str">
            <v>CondLimitType3Contents</v>
          </cell>
          <cell r="CS1" t="str">
            <v>CondLimit3Contents</v>
          </cell>
          <cell r="CT1" t="str">
            <v>CondLimitCode4BI</v>
          </cell>
          <cell r="CU1" t="str">
            <v>CondLimitType4BI</v>
          </cell>
          <cell r="CV1" t="str">
            <v>CondLimit4BI</v>
          </cell>
          <cell r="CW1" t="str">
            <v>CondLimitCode5PD</v>
          </cell>
          <cell r="CX1" t="str">
            <v>CondLimitType5PD</v>
          </cell>
          <cell r="CY1" t="str">
            <v>CondLimit5PD</v>
          </cell>
          <cell r="CZ1" t="str">
            <v>CondLimitCode6All</v>
          </cell>
          <cell r="DA1" t="str">
            <v>CondLimitType6All</v>
          </cell>
          <cell r="DB1" t="str">
            <v>CondLimit6All</v>
          </cell>
        </row>
        <row r="2">
          <cell r="A2">
            <v>1</v>
          </cell>
          <cell r="B2">
            <v>1</v>
          </cell>
          <cell r="C2">
            <v>1</v>
          </cell>
          <cell r="D2">
            <v>0</v>
          </cell>
          <cell r="E2" t="str">
            <v>WTC;WEC;BFR;OO1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  <cell r="Z2">
            <v>0</v>
          </cell>
          <cell r="AA2">
            <v>0</v>
          </cell>
          <cell r="AB2">
            <v>0</v>
          </cell>
          <cell r="AC2">
            <v>0</v>
          </cell>
          <cell r="AD2">
            <v>0</v>
          </cell>
          <cell r="AE2">
            <v>0</v>
          </cell>
          <cell r="AF2">
            <v>0</v>
          </cell>
          <cell r="AG2">
            <v>50000</v>
          </cell>
          <cell r="AH2">
            <v>0</v>
          </cell>
          <cell r="AI2">
            <v>0</v>
          </cell>
          <cell r="AJ2">
            <v>0</v>
          </cell>
          <cell r="AK2">
            <v>0</v>
          </cell>
          <cell r="AL2">
            <v>0</v>
          </cell>
          <cell r="AM2">
            <v>0</v>
          </cell>
          <cell r="AN2">
            <v>0</v>
          </cell>
          <cell r="AO2">
            <v>0</v>
          </cell>
          <cell r="AP2">
            <v>0</v>
          </cell>
          <cell r="AQ2">
            <v>0</v>
          </cell>
          <cell r="AR2">
            <v>0</v>
          </cell>
          <cell r="AS2">
            <v>0</v>
          </cell>
          <cell r="AT2">
            <v>0</v>
          </cell>
          <cell r="AU2">
            <v>0</v>
          </cell>
          <cell r="AV2">
            <v>0</v>
          </cell>
          <cell r="AW2">
            <v>0</v>
          </cell>
          <cell r="AX2">
            <v>0</v>
          </cell>
          <cell r="AY2">
            <v>0</v>
          </cell>
          <cell r="AZ2">
            <v>0</v>
          </cell>
          <cell r="BA2">
            <v>0</v>
          </cell>
          <cell r="BB2">
            <v>1</v>
          </cell>
          <cell r="BC2">
            <v>2500000</v>
          </cell>
          <cell r="BD2">
            <v>0</v>
          </cell>
          <cell r="BG2">
            <v>0</v>
          </cell>
          <cell r="BH2">
            <v>0</v>
          </cell>
          <cell r="BI2">
            <v>0</v>
          </cell>
          <cell r="BJ2">
            <v>0</v>
          </cell>
          <cell r="BK2">
            <v>0</v>
          </cell>
          <cell r="BL2">
            <v>0</v>
          </cell>
          <cell r="BM2">
            <v>0</v>
          </cell>
          <cell r="BN2">
            <v>0</v>
          </cell>
          <cell r="BO2">
            <v>0</v>
          </cell>
          <cell r="BP2">
            <v>0</v>
          </cell>
          <cell r="BQ2">
            <v>0</v>
          </cell>
          <cell r="BR2">
            <v>0</v>
          </cell>
          <cell r="BS2">
            <v>0</v>
          </cell>
          <cell r="BT2">
            <v>0</v>
          </cell>
          <cell r="BU2">
            <v>0</v>
          </cell>
          <cell r="BV2">
            <v>0</v>
          </cell>
          <cell r="BW2">
            <v>0</v>
          </cell>
          <cell r="BX2">
            <v>0</v>
          </cell>
          <cell r="BY2">
            <v>0</v>
          </cell>
          <cell r="BZ2">
            <v>0</v>
          </cell>
          <cell r="CA2">
            <v>0</v>
          </cell>
          <cell r="CB2">
            <v>0</v>
          </cell>
          <cell r="CC2">
            <v>0</v>
          </cell>
          <cell r="CD2">
            <v>0</v>
          </cell>
          <cell r="CE2">
            <v>0</v>
          </cell>
          <cell r="CF2">
            <v>0</v>
          </cell>
          <cell r="CG2">
            <v>0</v>
          </cell>
          <cell r="CH2">
            <v>0</v>
          </cell>
          <cell r="CI2">
            <v>0</v>
          </cell>
          <cell r="CJ2">
            <v>0</v>
          </cell>
          <cell r="CK2">
            <v>0</v>
          </cell>
          <cell r="CL2">
            <v>0</v>
          </cell>
          <cell r="CM2">
            <v>0</v>
          </cell>
          <cell r="CN2">
            <v>0</v>
          </cell>
          <cell r="CO2">
            <v>0</v>
          </cell>
          <cell r="CP2">
            <v>0</v>
          </cell>
          <cell r="CQ2">
            <v>0</v>
          </cell>
          <cell r="CR2">
            <v>0</v>
          </cell>
          <cell r="CS2">
            <v>0</v>
          </cell>
          <cell r="CT2">
            <v>0</v>
          </cell>
          <cell r="CU2">
            <v>0</v>
          </cell>
          <cell r="CV2">
            <v>0</v>
          </cell>
          <cell r="CW2">
            <v>0</v>
          </cell>
          <cell r="CX2">
            <v>0</v>
          </cell>
          <cell r="CY2">
            <v>0</v>
          </cell>
          <cell r="CZ2">
            <v>0</v>
          </cell>
          <cell r="DA2">
            <v>0</v>
          </cell>
          <cell r="DB2">
            <v>0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ount"/>
    </sheetNames>
    <sheetDataSet>
      <sheetData sheetId="0">
        <row r="1">
          <cell r="A1" t="str">
            <v>PortNumber</v>
          </cell>
          <cell r="B1" t="str">
            <v>AccNumber</v>
          </cell>
          <cell r="C1" t="str">
            <v>AccCurrency</v>
          </cell>
          <cell r="D1" t="str">
            <v>PolNumber</v>
          </cell>
          <cell r="E1" t="str">
            <v>PolPerilsCovered</v>
          </cell>
          <cell r="F1" t="str">
            <v>LayerParticipation</v>
          </cell>
          <cell r="G1" t="str">
            <v>LayerLimit</v>
          </cell>
          <cell r="H1" t="str">
            <v>LayerAttachment</v>
          </cell>
          <cell r="I1" t="str">
            <v>PolDedType6All</v>
          </cell>
          <cell r="J1" t="str">
            <v>PolDed6All</v>
          </cell>
          <cell r="K1" t="str">
            <v>PolMinDed6All</v>
          </cell>
          <cell r="L1" t="str">
            <v>PolMaxDed6All</v>
          </cell>
          <cell r="M1" t="str">
            <v>PolLimitType6All</v>
          </cell>
          <cell r="N1" t="str">
            <v>PolLimit6All</v>
          </cell>
          <cell r="O1" t="str">
            <v>PolPeril</v>
          </cell>
          <cell r="P1" t="str">
            <v>CondNumber</v>
          </cell>
          <cell r="Q1" t="str">
            <v>CondDed6All</v>
          </cell>
          <cell r="R1" t="str">
            <v>CondDedType6All</v>
          </cell>
          <cell r="S1" t="str">
            <v>CondMinDed6All</v>
          </cell>
          <cell r="T1" t="str">
            <v>CondMaxDed6All</v>
          </cell>
          <cell r="U1" t="str">
            <v>CondLimit6All</v>
          </cell>
          <cell r="V1" t="str">
            <v>CondLimitType6All</v>
          </cell>
        </row>
        <row r="2">
          <cell r="A2">
            <v>1</v>
          </cell>
          <cell r="B2">
            <v>1</v>
          </cell>
          <cell r="C2" t="str">
            <v>USD</v>
          </cell>
          <cell r="D2">
            <v>1</v>
          </cell>
          <cell r="E2" t="str">
            <v>AA1</v>
          </cell>
          <cell r="F2">
            <v>1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40000</v>
          </cell>
          <cell r="M2">
            <v>0</v>
          </cell>
          <cell r="N2">
            <v>100000</v>
          </cell>
          <cell r="O2" t="str">
            <v>AA1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  <cell r="U2">
            <v>0</v>
          </cell>
          <cell r="V2">
            <v>0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ount"/>
    </sheetNames>
    <sheetDataSet>
      <sheetData sheetId="0">
        <row r="1">
          <cell r="A1" t="str">
            <v>PortNumber</v>
          </cell>
          <cell r="B1" t="str">
            <v>AccNumber</v>
          </cell>
          <cell r="C1" t="str">
            <v>AccCurrency</v>
          </cell>
          <cell r="D1" t="str">
            <v>PolNumber</v>
          </cell>
          <cell r="E1" t="str">
            <v>PolPerilsCovered</v>
          </cell>
          <cell r="F1" t="str">
            <v>LayerParticipation</v>
          </cell>
          <cell r="G1" t="str">
            <v>LayerLimit</v>
          </cell>
          <cell r="H1" t="str">
            <v>LayerAttachment</v>
          </cell>
          <cell r="I1" t="str">
            <v>PolDedType6All</v>
          </cell>
          <cell r="J1" t="str">
            <v>PolDed6All</v>
          </cell>
          <cell r="K1" t="str">
            <v>PolMinDed6All</v>
          </cell>
          <cell r="L1" t="str">
            <v>PolMaxDed6All</v>
          </cell>
          <cell r="M1" t="str">
            <v>PolLimitType6All</v>
          </cell>
          <cell r="N1" t="str">
            <v>PolLimit6All</v>
          </cell>
          <cell r="O1" t="str">
            <v>PolPeril</v>
          </cell>
          <cell r="P1" t="str">
            <v>CondNumber</v>
          </cell>
          <cell r="Q1" t="str">
            <v>CondDed6All</v>
          </cell>
          <cell r="R1" t="str">
            <v>CondDedType6All</v>
          </cell>
          <cell r="S1" t="str">
            <v>CondMinDed6All</v>
          </cell>
          <cell r="T1" t="str">
            <v>CondMaxDed6All</v>
          </cell>
          <cell r="U1" t="str">
            <v>CondLimit6All</v>
          </cell>
          <cell r="V1" t="str">
            <v>CondLimitType6All</v>
          </cell>
        </row>
        <row r="2">
          <cell r="A2">
            <v>1</v>
          </cell>
          <cell r="B2">
            <v>1</v>
          </cell>
          <cell r="C2" t="str">
            <v>USD</v>
          </cell>
          <cell r="D2">
            <v>1</v>
          </cell>
          <cell r="E2" t="str">
            <v>AA1</v>
          </cell>
          <cell r="F2">
            <v>1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70000</v>
          </cell>
          <cell r="L2">
            <v>0</v>
          </cell>
          <cell r="M2">
            <v>0</v>
          </cell>
          <cell r="N2">
            <v>100000</v>
          </cell>
          <cell r="O2" t="str">
            <v>AA1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  <cell r="U2">
            <v>0</v>
          </cell>
          <cell r="V2">
            <v>0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ount"/>
    </sheetNames>
    <sheetDataSet>
      <sheetData sheetId="0">
        <row r="1">
          <cell r="A1" t="str">
            <v>PortNumber</v>
          </cell>
          <cell r="B1" t="str">
            <v>AccNumber</v>
          </cell>
          <cell r="C1" t="str">
            <v>AccCurrency</v>
          </cell>
          <cell r="D1" t="str">
            <v>PolNumber</v>
          </cell>
          <cell r="E1" t="str">
            <v>PolPerilsCovered</v>
          </cell>
          <cell r="F1" t="str">
            <v>LayerParticipation</v>
          </cell>
          <cell r="G1" t="str">
            <v>LayerLimit</v>
          </cell>
          <cell r="H1" t="str">
            <v>LayerAttachment</v>
          </cell>
          <cell r="I1" t="str">
            <v>PolDedType6All</v>
          </cell>
          <cell r="J1" t="str">
            <v>PolDed6All</v>
          </cell>
          <cell r="K1" t="str">
            <v>PolMinDed6All</v>
          </cell>
          <cell r="L1" t="str">
            <v>PolMaxDed6All</v>
          </cell>
          <cell r="M1" t="str">
            <v>PolLimitType6All</v>
          </cell>
          <cell r="N1" t="str">
            <v>PolLimit6All</v>
          </cell>
          <cell r="O1" t="str">
            <v>PolPeril</v>
          </cell>
          <cell r="P1" t="str">
            <v>CondNumber</v>
          </cell>
          <cell r="Q1" t="str">
            <v>CondDed6All</v>
          </cell>
          <cell r="R1" t="str">
            <v>CondDedType6All</v>
          </cell>
          <cell r="S1" t="str">
            <v>CondMinDed6All</v>
          </cell>
          <cell r="T1" t="str">
            <v>CondMaxDed6All</v>
          </cell>
          <cell r="U1" t="str">
            <v>CondLimit6All</v>
          </cell>
          <cell r="V1" t="str">
            <v>CondLimitType6All</v>
          </cell>
        </row>
        <row r="2">
          <cell r="A2">
            <v>1</v>
          </cell>
          <cell r="B2">
            <v>1</v>
          </cell>
          <cell r="C2" t="str">
            <v>USD</v>
          </cell>
          <cell r="D2">
            <v>1</v>
          </cell>
          <cell r="E2" t="str">
            <v>AA1</v>
          </cell>
          <cell r="F2">
            <v>1</v>
          </cell>
          <cell r="G2">
            <v>0</v>
          </cell>
          <cell r="H2">
            <v>0</v>
          </cell>
          <cell r="I2">
            <v>1</v>
          </cell>
          <cell r="J2">
            <v>0.05</v>
          </cell>
          <cell r="K2">
            <v>0</v>
          </cell>
          <cell r="L2">
            <v>0</v>
          </cell>
          <cell r="M2">
            <v>1</v>
          </cell>
          <cell r="N2">
            <v>0.3</v>
          </cell>
          <cell r="O2" t="str">
            <v>AA1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  <cell r="U2">
            <v>0</v>
          </cell>
          <cell r="V2">
            <v>0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ount"/>
    </sheetNames>
    <sheetDataSet>
      <sheetData sheetId="0">
        <row r="1">
          <cell r="A1" t="str">
            <v>PortNumber</v>
          </cell>
          <cell r="B1" t="str">
            <v>AccNumber</v>
          </cell>
          <cell r="C1" t="str">
            <v>PolNumber</v>
          </cell>
          <cell r="D1" t="str">
            <v>PolPerilsCovered</v>
          </cell>
          <cell r="E1" t="str">
            <v>AccCurrency</v>
          </cell>
          <cell r="F1" t="str">
            <v>PolDedCode1Building</v>
          </cell>
          <cell r="G1" t="str">
            <v>PolDedType1Building</v>
          </cell>
          <cell r="H1" t="str">
            <v>PolDed1Building</v>
          </cell>
          <cell r="I1" t="str">
            <v>PolMinDed1Building</v>
          </cell>
          <cell r="J1" t="str">
            <v>PolMaxDed1Building</v>
          </cell>
          <cell r="K1" t="str">
            <v>PolDedCode2Other</v>
          </cell>
          <cell r="L1" t="str">
            <v>PolDedType2Other</v>
          </cell>
          <cell r="M1" t="str">
            <v>PolDed2Other</v>
          </cell>
          <cell r="N1" t="str">
            <v>PolMinDed2Other</v>
          </cell>
          <cell r="O1" t="str">
            <v>PolMaxDed2Other</v>
          </cell>
          <cell r="P1" t="str">
            <v>PolDedCode3Contents</v>
          </cell>
          <cell r="Q1" t="str">
            <v>PolDedType3Contents</v>
          </cell>
          <cell r="R1" t="str">
            <v>PolDed3Contents</v>
          </cell>
          <cell r="S1" t="str">
            <v>PolMinDed3Contents</v>
          </cell>
          <cell r="T1" t="str">
            <v>PolMaxDed3Contents</v>
          </cell>
          <cell r="U1" t="str">
            <v>PolDedCode4BI</v>
          </cell>
          <cell r="V1" t="str">
            <v>PolDedType4BI</v>
          </cell>
          <cell r="W1" t="str">
            <v>PolDed4BI</v>
          </cell>
          <cell r="X1" t="str">
            <v>PolMinDed4BI</v>
          </cell>
          <cell r="Y1" t="str">
            <v>PolMaxDed4BI</v>
          </cell>
          <cell r="Z1" t="str">
            <v>PolDedCode5PD</v>
          </cell>
          <cell r="AA1" t="str">
            <v>PolDedType5PD</v>
          </cell>
          <cell r="AB1" t="str">
            <v>PolDed5PD</v>
          </cell>
          <cell r="AC1" t="str">
            <v>PolMinDed5PD</v>
          </cell>
          <cell r="AD1" t="str">
            <v>PolMaxDed5PD</v>
          </cell>
          <cell r="AE1" t="str">
            <v>PolDedCode6All</v>
          </cell>
          <cell r="AF1" t="str">
            <v>PolDedType6All</v>
          </cell>
          <cell r="AG1" t="str">
            <v>PolDed6All</v>
          </cell>
          <cell r="AH1" t="str">
            <v>PolMinDed6All</v>
          </cell>
          <cell r="AI1" t="str">
            <v>PolMaxDed6All</v>
          </cell>
          <cell r="AJ1" t="str">
            <v>PolLimitCode1Building</v>
          </cell>
          <cell r="AK1" t="str">
            <v>PolLimitType1Building</v>
          </cell>
          <cell r="AL1" t="str">
            <v>PolLimit1Building</v>
          </cell>
          <cell r="AM1" t="str">
            <v>PolLimitCode2Other</v>
          </cell>
          <cell r="AN1" t="str">
            <v>PolLimitType2Other</v>
          </cell>
          <cell r="AO1" t="str">
            <v>PolLimit2Other</v>
          </cell>
          <cell r="AP1" t="str">
            <v>PolLimitCode3Contents</v>
          </cell>
          <cell r="AQ1" t="str">
            <v>PolLimitType3Contents</v>
          </cell>
          <cell r="AR1" t="str">
            <v>PolLimit3Contents</v>
          </cell>
          <cell r="AS1" t="str">
            <v>PolLimitCode4BI</v>
          </cell>
          <cell r="AT1" t="str">
            <v>PolLimitType4BI</v>
          </cell>
          <cell r="AU1" t="str">
            <v>PolLimit4BI</v>
          </cell>
          <cell r="AV1" t="str">
            <v>PolLimitCode5PD</v>
          </cell>
          <cell r="AW1" t="str">
            <v>PolLimitType5PD</v>
          </cell>
          <cell r="AX1" t="str">
            <v>PolLimit5PD</v>
          </cell>
          <cell r="AY1" t="str">
            <v>PolLimitCode6All</v>
          </cell>
          <cell r="AZ1" t="str">
            <v>PolLimitType6All</v>
          </cell>
          <cell r="BA1" t="str">
            <v>PolLimit6All</v>
          </cell>
          <cell r="BB1" t="str">
            <v>LayerParticipation</v>
          </cell>
          <cell r="BC1" t="str">
            <v>LayerLimit</v>
          </cell>
          <cell r="BD1" t="str">
            <v>LayerAttachment</v>
          </cell>
          <cell r="BE1" t="str">
            <v>CondNumber</v>
          </cell>
          <cell r="BF1" t="str">
            <v>CondName</v>
          </cell>
          <cell r="BG1" t="str">
            <v>CondDedCode1Building</v>
          </cell>
          <cell r="BH1" t="str">
            <v>CondDedType1Building</v>
          </cell>
          <cell r="BI1" t="str">
            <v>CondDed1Building</v>
          </cell>
          <cell r="BJ1" t="str">
            <v>CondMinDed1Building</v>
          </cell>
          <cell r="BK1" t="str">
            <v>CondMaxDed1Building</v>
          </cell>
          <cell r="BL1" t="str">
            <v>CondDedCode2Other</v>
          </cell>
          <cell r="BM1" t="str">
            <v>CondDedType2Other</v>
          </cell>
          <cell r="BN1" t="str">
            <v>CondDed2Other</v>
          </cell>
          <cell r="BO1" t="str">
            <v>CondMinDed2Other</v>
          </cell>
          <cell r="BP1" t="str">
            <v>CondMaxDed2Other</v>
          </cell>
          <cell r="BQ1" t="str">
            <v>CondDedCode3Contents</v>
          </cell>
          <cell r="BR1" t="str">
            <v>CondDedType3Contents</v>
          </cell>
          <cell r="BS1" t="str">
            <v>CondDed3Contents</v>
          </cell>
          <cell r="BT1" t="str">
            <v>CondMinDed3Contents</v>
          </cell>
          <cell r="BU1" t="str">
            <v>CondMaxDed3Contents</v>
          </cell>
          <cell r="BV1" t="str">
            <v>CondDedCode4BI</v>
          </cell>
          <cell r="BW1" t="str">
            <v>CondDedType4BI</v>
          </cell>
          <cell r="BX1" t="str">
            <v>CondDed4BI</v>
          </cell>
          <cell r="BY1" t="str">
            <v>CondMinDed4BI</v>
          </cell>
          <cell r="BZ1" t="str">
            <v>CondMaxDed4BI</v>
          </cell>
          <cell r="CA1" t="str">
            <v>CondDedCode5PD</v>
          </cell>
          <cell r="CB1" t="str">
            <v>CondDedType5PD</v>
          </cell>
          <cell r="CC1" t="str">
            <v>CondDed5PD</v>
          </cell>
          <cell r="CD1" t="str">
            <v>CondMinDed5PD</v>
          </cell>
          <cell r="CE1" t="str">
            <v>CondMaxDed5PD</v>
          </cell>
          <cell r="CF1" t="str">
            <v>CondDedCode6All</v>
          </cell>
          <cell r="CG1" t="str">
            <v>CondDedType6All</v>
          </cell>
          <cell r="CH1" t="str">
            <v>CondDed6All</v>
          </cell>
          <cell r="CI1" t="str">
            <v>CondMinDed6All</v>
          </cell>
          <cell r="CJ1" t="str">
            <v>CondMaxDed6All</v>
          </cell>
          <cell r="CK1" t="str">
            <v>CondLimitCode1Building</v>
          </cell>
          <cell r="CL1" t="str">
            <v>CondLimitType1Building</v>
          </cell>
          <cell r="CM1" t="str">
            <v>CondLimit1Building</v>
          </cell>
          <cell r="CN1" t="str">
            <v>CondLimitCode2Other</v>
          </cell>
          <cell r="CO1" t="str">
            <v>CondLimitType2Other</v>
          </cell>
          <cell r="CP1" t="str">
            <v>CondLimit2Other</v>
          </cell>
          <cell r="CQ1" t="str">
            <v>CondLimitCode3Contents</v>
          </cell>
          <cell r="CR1" t="str">
            <v>CondLimitType3Contents</v>
          </cell>
          <cell r="CS1" t="str">
            <v>CondLimit3Contents</v>
          </cell>
          <cell r="CT1" t="str">
            <v>CondLimitCode4BI</v>
          </cell>
          <cell r="CU1" t="str">
            <v>CondLimitType4BI</v>
          </cell>
          <cell r="CV1" t="str">
            <v>CondLimit4BI</v>
          </cell>
          <cell r="CW1" t="str">
            <v>CondLimitCode5PD</v>
          </cell>
          <cell r="CX1" t="str">
            <v>CondLimitType5PD</v>
          </cell>
          <cell r="CY1" t="str">
            <v>CondLimit5PD</v>
          </cell>
          <cell r="CZ1" t="str">
            <v>CondLimitCode6All</v>
          </cell>
          <cell r="DA1" t="str">
            <v>CondLimitType6All</v>
          </cell>
          <cell r="DB1" t="str">
            <v>CondLimit6All</v>
          </cell>
          <cell r="DC1" t="str">
            <v>CondPeril</v>
          </cell>
        </row>
        <row r="2">
          <cell r="A2">
            <v>1</v>
          </cell>
          <cell r="B2">
            <v>105449</v>
          </cell>
          <cell r="C2">
            <v>477353</v>
          </cell>
          <cell r="D2" t="str">
            <v>WTC;WEC;BFR;OO1</v>
          </cell>
          <cell r="E2" t="str">
            <v>USD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  <cell r="Z2">
            <v>0</v>
          </cell>
          <cell r="AA2">
            <v>0</v>
          </cell>
          <cell r="AB2">
            <v>0</v>
          </cell>
          <cell r="AC2">
            <v>0</v>
          </cell>
          <cell r="AD2">
            <v>0</v>
          </cell>
          <cell r="AE2">
            <v>0</v>
          </cell>
          <cell r="AF2">
            <v>0</v>
          </cell>
          <cell r="AG2">
            <v>0</v>
          </cell>
          <cell r="AH2">
            <v>10000</v>
          </cell>
          <cell r="AI2">
            <v>0</v>
          </cell>
          <cell r="AJ2">
            <v>0</v>
          </cell>
          <cell r="AK2">
            <v>0</v>
          </cell>
          <cell r="AL2">
            <v>0</v>
          </cell>
          <cell r="AM2">
            <v>0</v>
          </cell>
          <cell r="AN2">
            <v>0</v>
          </cell>
          <cell r="AO2">
            <v>0</v>
          </cell>
          <cell r="AP2">
            <v>0</v>
          </cell>
          <cell r="AQ2">
            <v>0</v>
          </cell>
          <cell r="AR2">
            <v>0</v>
          </cell>
          <cell r="AS2">
            <v>0</v>
          </cell>
          <cell r="AT2">
            <v>0</v>
          </cell>
          <cell r="AU2">
            <v>0</v>
          </cell>
          <cell r="AV2">
            <v>0</v>
          </cell>
          <cell r="AW2">
            <v>0</v>
          </cell>
          <cell r="AX2">
            <v>0</v>
          </cell>
          <cell r="AY2">
            <v>0</v>
          </cell>
          <cell r="AZ2">
            <v>0</v>
          </cell>
          <cell r="BA2">
            <v>0</v>
          </cell>
          <cell r="BB2">
            <v>0.15</v>
          </cell>
          <cell r="BC2">
            <v>5700000</v>
          </cell>
          <cell r="BD2">
            <v>0</v>
          </cell>
          <cell r="BE2">
            <v>1160</v>
          </cell>
          <cell r="BF2">
            <v>1160</v>
          </cell>
          <cell r="BG2">
            <v>0</v>
          </cell>
          <cell r="BH2">
            <v>0</v>
          </cell>
          <cell r="BI2">
            <v>0</v>
          </cell>
          <cell r="BJ2">
            <v>0</v>
          </cell>
          <cell r="BK2">
            <v>0</v>
          </cell>
          <cell r="BL2">
            <v>0</v>
          </cell>
          <cell r="BM2">
            <v>0</v>
          </cell>
          <cell r="BN2">
            <v>0</v>
          </cell>
          <cell r="BO2">
            <v>0</v>
          </cell>
          <cell r="BP2">
            <v>0</v>
          </cell>
          <cell r="BQ2">
            <v>0</v>
          </cell>
          <cell r="BR2">
            <v>0</v>
          </cell>
          <cell r="BS2">
            <v>0</v>
          </cell>
          <cell r="BT2">
            <v>0</v>
          </cell>
          <cell r="BU2">
            <v>0</v>
          </cell>
          <cell r="BV2">
            <v>0</v>
          </cell>
          <cell r="BW2">
            <v>0</v>
          </cell>
          <cell r="BX2">
            <v>0</v>
          </cell>
          <cell r="BY2">
            <v>0</v>
          </cell>
          <cell r="BZ2">
            <v>0</v>
          </cell>
          <cell r="CA2">
            <v>0</v>
          </cell>
          <cell r="CB2">
            <v>0</v>
          </cell>
          <cell r="CC2">
            <v>0</v>
          </cell>
          <cell r="CD2">
            <v>0</v>
          </cell>
          <cell r="CE2">
            <v>0</v>
          </cell>
          <cell r="CF2">
            <v>0</v>
          </cell>
          <cell r="CG2">
            <v>0</v>
          </cell>
          <cell r="CH2">
            <v>0</v>
          </cell>
          <cell r="CI2">
            <v>10000</v>
          </cell>
          <cell r="CJ2">
            <v>0</v>
          </cell>
          <cell r="CK2">
            <v>0</v>
          </cell>
          <cell r="CL2">
            <v>0</v>
          </cell>
          <cell r="CM2">
            <v>0</v>
          </cell>
          <cell r="CN2">
            <v>0</v>
          </cell>
          <cell r="CO2">
            <v>0</v>
          </cell>
          <cell r="CP2">
            <v>0</v>
          </cell>
          <cell r="CQ2">
            <v>0</v>
          </cell>
          <cell r="CR2">
            <v>0</v>
          </cell>
          <cell r="CS2">
            <v>0</v>
          </cell>
          <cell r="CT2">
            <v>0</v>
          </cell>
          <cell r="CU2">
            <v>0</v>
          </cell>
          <cell r="CV2">
            <v>0</v>
          </cell>
          <cell r="CW2">
            <v>0</v>
          </cell>
          <cell r="CX2">
            <v>0</v>
          </cell>
          <cell r="CY2">
            <v>0</v>
          </cell>
          <cell r="CZ2">
            <v>0</v>
          </cell>
          <cell r="DA2">
            <v>0</v>
          </cell>
          <cell r="DB2">
            <v>100000000</v>
          </cell>
          <cell r="DC2" t="str">
            <v>WTC;WEC;BFR;OO1</v>
          </cell>
        </row>
        <row r="3">
          <cell r="A3">
            <v>1</v>
          </cell>
          <cell r="B3">
            <v>105449</v>
          </cell>
          <cell r="C3">
            <v>477353</v>
          </cell>
          <cell r="D3" t="str">
            <v>WTC;WEC;BFR;OO1</v>
          </cell>
          <cell r="E3" t="str">
            <v>USD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  <cell r="S3">
            <v>0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  <cell r="Z3">
            <v>0</v>
          </cell>
          <cell r="AA3">
            <v>0</v>
          </cell>
          <cell r="AB3">
            <v>0</v>
          </cell>
          <cell r="AC3">
            <v>0</v>
          </cell>
          <cell r="AD3">
            <v>0</v>
          </cell>
          <cell r="AE3">
            <v>0</v>
          </cell>
          <cell r="AF3">
            <v>0</v>
          </cell>
          <cell r="AG3">
            <v>0</v>
          </cell>
          <cell r="AH3">
            <v>10000</v>
          </cell>
          <cell r="AI3">
            <v>0</v>
          </cell>
          <cell r="AJ3">
            <v>0</v>
          </cell>
          <cell r="AK3">
            <v>0</v>
          </cell>
          <cell r="AL3">
            <v>0</v>
          </cell>
          <cell r="AM3">
            <v>0</v>
          </cell>
          <cell r="AN3">
            <v>0</v>
          </cell>
          <cell r="AO3">
            <v>0</v>
          </cell>
          <cell r="AP3">
            <v>0</v>
          </cell>
          <cell r="AQ3">
            <v>0</v>
          </cell>
          <cell r="AR3">
            <v>0</v>
          </cell>
          <cell r="AS3">
            <v>0</v>
          </cell>
          <cell r="AT3">
            <v>0</v>
          </cell>
          <cell r="AU3">
            <v>0</v>
          </cell>
          <cell r="AV3">
            <v>0</v>
          </cell>
          <cell r="AW3">
            <v>0</v>
          </cell>
          <cell r="AX3">
            <v>0</v>
          </cell>
          <cell r="AY3">
            <v>0</v>
          </cell>
          <cell r="AZ3">
            <v>0</v>
          </cell>
          <cell r="BA3">
            <v>0</v>
          </cell>
          <cell r="BB3">
            <v>0.15</v>
          </cell>
          <cell r="BC3">
            <v>5700000</v>
          </cell>
          <cell r="BD3">
            <v>0</v>
          </cell>
          <cell r="BE3">
            <v>1161</v>
          </cell>
          <cell r="BF3">
            <v>1161</v>
          </cell>
          <cell r="BG3">
            <v>0</v>
          </cell>
          <cell r="BH3">
            <v>0</v>
          </cell>
          <cell r="BI3">
            <v>0</v>
          </cell>
          <cell r="BJ3">
            <v>0</v>
          </cell>
          <cell r="BK3">
            <v>0</v>
          </cell>
          <cell r="BL3">
            <v>0</v>
          </cell>
          <cell r="BM3">
            <v>0</v>
          </cell>
          <cell r="BN3">
            <v>0</v>
          </cell>
          <cell r="BO3">
            <v>0</v>
          </cell>
          <cell r="BP3">
            <v>0</v>
          </cell>
          <cell r="BQ3">
            <v>0</v>
          </cell>
          <cell r="BR3">
            <v>0</v>
          </cell>
          <cell r="BS3">
            <v>0</v>
          </cell>
          <cell r="BT3">
            <v>0</v>
          </cell>
          <cell r="BU3">
            <v>0</v>
          </cell>
          <cell r="BV3">
            <v>0</v>
          </cell>
          <cell r="BW3">
            <v>0</v>
          </cell>
          <cell r="BX3">
            <v>0</v>
          </cell>
          <cell r="BY3">
            <v>0</v>
          </cell>
          <cell r="BZ3">
            <v>0</v>
          </cell>
          <cell r="CA3">
            <v>0</v>
          </cell>
          <cell r="CB3">
            <v>0</v>
          </cell>
          <cell r="CC3">
            <v>0</v>
          </cell>
          <cell r="CD3">
            <v>0</v>
          </cell>
          <cell r="CE3">
            <v>0</v>
          </cell>
          <cell r="CF3">
            <v>0</v>
          </cell>
          <cell r="CG3">
            <v>0</v>
          </cell>
          <cell r="CH3">
            <v>0</v>
          </cell>
          <cell r="CI3">
            <v>600000</v>
          </cell>
          <cell r="CJ3">
            <v>0</v>
          </cell>
          <cell r="CK3">
            <v>0</v>
          </cell>
          <cell r="CL3">
            <v>0</v>
          </cell>
          <cell r="CM3">
            <v>0</v>
          </cell>
          <cell r="CN3">
            <v>0</v>
          </cell>
          <cell r="CO3">
            <v>0</v>
          </cell>
          <cell r="CP3">
            <v>0</v>
          </cell>
          <cell r="CQ3">
            <v>0</v>
          </cell>
          <cell r="CR3">
            <v>0</v>
          </cell>
          <cell r="CS3">
            <v>0</v>
          </cell>
          <cell r="CT3">
            <v>0</v>
          </cell>
          <cell r="CU3">
            <v>0</v>
          </cell>
          <cell r="CV3">
            <v>0</v>
          </cell>
          <cell r="CW3">
            <v>0</v>
          </cell>
          <cell r="CX3">
            <v>0</v>
          </cell>
          <cell r="CY3">
            <v>0</v>
          </cell>
          <cell r="CZ3">
            <v>0</v>
          </cell>
          <cell r="DA3">
            <v>0</v>
          </cell>
          <cell r="DB3">
            <v>15000000</v>
          </cell>
          <cell r="DC3" t="str">
            <v>WTC;WEC;BFR;OO1</v>
          </cell>
        </row>
        <row r="4">
          <cell r="A4">
            <v>1</v>
          </cell>
          <cell r="B4">
            <v>105449</v>
          </cell>
          <cell r="C4">
            <v>477353</v>
          </cell>
          <cell r="D4" t="str">
            <v>WTC;WEC;BFR;OO1</v>
          </cell>
          <cell r="E4" t="str">
            <v>USD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  <cell r="AD4">
            <v>0</v>
          </cell>
          <cell r="AE4">
            <v>0</v>
          </cell>
          <cell r="AF4">
            <v>0</v>
          </cell>
          <cell r="AG4">
            <v>0</v>
          </cell>
          <cell r="AH4">
            <v>10000</v>
          </cell>
          <cell r="AI4">
            <v>0</v>
          </cell>
          <cell r="AJ4">
            <v>0</v>
          </cell>
          <cell r="AK4">
            <v>0</v>
          </cell>
          <cell r="AL4">
            <v>0</v>
          </cell>
          <cell r="AM4">
            <v>0</v>
          </cell>
          <cell r="AN4">
            <v>0</v>
          </cell>
          <cell r="AO4">
            <v>0</v>
          </cell>
          <cell r="AP4">
            <v>0</v>
          </cell>
          <cell r="AQ4">
            <v>0</v>
          </cell>
          <cell r="AR4">
            <v>0</v>
          </cell>
          <cell r="AS4">
            <v>0</v>
          </cell>
          <cell r="AT4">
            <v>0</v>
          </cell>
          <cell r="AU4">
            <v>0</v>
          </cell>
          <cell r="AV4">
            <v>0</v>
          </cell>
          <cell r="AW4">
            <v>0</v>
          </cell>
          <cell r="AX4">
            <v>0</v>
          </cell>
          <cell r="AY4">
            <v>0</v>
          </cell>
          <cell r="AZ4">
            <v>0</v>
          </cell>
          <cell r="BA4">
            <v>0</v>
          </cell>
          <cell r="BB4">
            <v>0.15</v>
          </cell>
          <cell r="BC4">
            <v>5700000</v>
          </cell>
          <cell r="BD4">
            <v>0</v>
          </cell>
          <cell r="BE4">
            <v>1163</v>
          </cell>
          <cell r="BF4">
            <v>1163</v>
          </cell>
          <cell r="BG4">
            <v>0</v>
          </cell>
          <cell r="BH4">
            <v>0</v>
          </cell>
          <cell r="BI4">
            <v>0</v>
          </cell>
          <cell r="BJ4">
            <v>0</v>
          </cell>
          <cell r="BK4">
            <v>0</v>
          </cell>
          <cell r="BL4">
            <v>0</v>
          </cell>
          <cell r="BM4">
            <v>0</v>
          </cell>
          <cell r="BN4">
            <v>0</v>
          </cell>
          <cell r="BO4">
            <v>0</v>
          </cell>
          <cell r="BP4">
            <v>0</v>
          </cell>
          <cell r="BQ4">
            <v>0</v>
          </cell>
          <cell r="BR4">
            <v>0</v>
          </cell>
          <cell r="BS4">
            <v>0</v>
          </cell>
          <cell r="BT4">
            <v>0</v>
          </cell>
          <cell r="BU4">
            <v>0</v>
          </cell>
          <cell r="BV4">
            <v>0</v>
          </cell>
          <cell r="BW4">
            <v>0</v>
          </cell>
          <cell r="BX4">
            <v>0</v>
          </cell>
          <cell r="BY4">
            <v>0</v>
          </cell>
          <cell r="BZ4">
            <v>0</v>
          </cell>
          <cell r="CA4">
            <v>0</v>
          </cell>
          <cell r="CB4">
            <v>0</v>
          </cell>
          <cell r="CC4">
            <v>0</v>
          </cell>
          <cell r="CD4">
            <v>0</v>
          </cell>
          <cell r="CE4">
            <v>0</v>
          </cell>
          <cell r="CF4">
            <v>0</v>
          </cell>
          <cell r="CG4">
            <v>0</v>
          </cell>
          <cell r="CH4">
            <v>0</v>
          </cell>
          <cell r="CI4">
            <v>600000</v>
          </cell>
          <cell r="CJ4">
            <v>0</v>
          </cell>
          <cell r="CK4">
            <v>0</v>
          </cell>
          <cell r="CL4">
            <v>0</v>
          </cell>
          <cell r="CM4">
            <v>0</v>
          </cell>
          <cell r="CN4">
            <v>0</v>
          </cell>
          <cell r="CO4">
            <v>0</v>
          </cell>
          <cell r="CP4">
            <v>0</v>
          </cell>
          <cell r="CQ4">
            <v>0</v>
          </cell>
          <cell r="CR4">
            <v>0</v>
          </cell>
          <cell r="CS4">
            <v>0</v>
          </cell>
          <cell r="CT4">
            <v>0</v>
          </cell>
          <cell r="CU4">
            <v>0</v>
          </cell>
          <cell r="CV4">
            <v>0</v>
          </cell>
          <cell r="CW4">
            <v>0</v>
          </cell>
          <cell r="CX4">
            <v>0</v>
          </cell>
          <cell r="CY4">
            <v>0</v>
          </cell>
          <cell r="CZ4">
            <v>0</v>
          </cell>
          <cell r="DA4">
            <v>0</v>
          </cell>
          <cell r="DB4">
            <v>15000000</v>
          </cell>
          <cell r="DC4" t="str">
            <v>WTC;WEC;BFR;OO1</v>
          </cell>
        </row>
        <row r="5">
          <cell r="A5">
            <v>1</v>
          </cell>
          <cell r="B5">
            <v>105449</v>
          </cell>
          <cell r="C5">
            <v>477354</v>
          </cell>
          <cell r="D5" t="str">
            <v>WTC;WEC;BFR;OO1</v>
          </cell>
          <cell r="E5" t="str">
            <v>USD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  <cell r="AH5">
            <v>10000</v>
          </cell>
          <cell r="AI5">
            <v>0</v>
          </cell>
          <cell r="AJ5">
            <v>0</v>
          </cell>
          <cell r="AK5">
            <v>0</v>
          </cell>
          <cell r="AL5">
            <v>0</v>
          </cell>
          <cell r="AM5">
            <v>0</v>
          </cell>
          <cell r="AN5">
            <v>0</v>
          </cell>
          <cell r="AO5">
            <v>0</v>
          </cell>
          <cell r="AP5">
            <v>0</v>
          </cell>
          <cell r="AQ5">
            <v>0</v>
          </cell>
          <cell r="AR5">
            <v>0</v>
          </cell>
          <cell r="AS5">
            <v>0</v>
          </cell>
          <cell r="AT5">
            <v>0</v>
          </cell>
          <cell r="AU5">
            <v>0</v>
          </cell>
          <cell r="AV5">
            <v>0</v>
          </cell>
          <cell r="AW5">
            <v>0</v>
          </cell>
          <cell r="AX5">
            <v>0</v>
          </cell>
          <cell r="AY5">
            <v>0</v>
          </cell>
          <cell r="AZ5">
            <v>0</v>
          </cell>
          <cell r="BA5">
            <v>0</v>
          </cell>
          <cell r="BB5">
            <v>0.15</v>
          </cell>
          <cell r="BC5">
            <v>4300000</v>
          </cell>
          <cell r="BD5">
            <v>5700000</v>
          </cell>
          <cell r="BE5">
            <v>1160</v>
          </cell>
          <cell r="BF5">
            <v>1160</v>
          </cell>
          <cell r="BG5">
            <v>0</v>
          </cell>
          <cell r="BH5">
            <v>0</v>
          </cell>
          <cell r="BI5">
            <v>0</v>
          </cell>
          <cell r="BJ5">
            <v>0</v>
          </cell>
          <cell r="BK5">
            <v>0</v>
          </cell>
          <cell r="BL5">
            <v>0</v>
          </cell>
          <cell r="BM5">
            <v>0</v>
          </cell>
          <cell r="BN5">
            <v>0</v>
          </cell>
          <cell r="BO5">
            <v>0</v>
          </cell>
          <cell r="BP5">
            <v>0</v>
          </cell>
          <cell r="BQ5">
            <v>0</v>
          </cell>
          <cell r="BR5">
            <v>0</v>
          </cell>
          <cell r="BS5">
            <v>0</v>
          </cell>
          <cell r="BT5">
            <v>0</v>
          </cell>
          <cell r="BU5">
            <v>0</v>
          </cell>
          <cell r="BV5">
            <v>0</v>
          </cell>
          <cell r="BW5">
            <v>0</v>
          </cell>
          <cell r="BX5">
            <v>0</v>
          </cell>
          <cell r="BY5">
            <v>0</v>
          </cell>
          <cell r="BZ5">
            <v>0</v>
          </cell>
          <cell r="CA5">
            <v>0</v>
          </cell>
          <cell r="CB5">
            <v>0</v>
          </cell>
          <cell r="CC5">
            <v>0</v>
          </cell>
          <cell r="CD5">
            <v>0</v>
          </cell>
          <cell r="CE5">
            <v>0</v>
          </cell>
          <cell r="CF5">
            <v>0</v>
          </cell>
          <cell r="CG5">
            <v>0</v>
          </cell>
          <cell r="CH5">
            <v>0</v>
          </cell>
          <cell r="CI5">
            <v>10000</v>
          </cell>
          <cell r="CJ5">
            <v>0</v>
          </cell>
          <cell r="CK5">
            <v>0</v>
          </cell>
          <cell r="CL5">
            <v>0</v>
          </cell>
          <cell r="CM5">
            <v>0</v>
          </cell>
          <cell r="CN5">
            <v>0</v>
          </cell>
          <cell r="CO5">
            <v>0</v>
          </cell>
          <cell r="CP5">
            <v>0</v>
          </cell>
          <cell r="CQ5">
            <v>0</v>
          </cell>
          <cell r="CR5">
            <v>0</v>
          </cell>
          <cell r="CS5">
            <v>0</v>
          </cell>
          <cell r="CT5">
            <v>0</v>
          </cell>
          <cell r="CU5">
            <v>0</v>
          </cell>
          <cell r="CV5">
            <v>0</v>
          </cell>
          <cell r="CW5">
            <v>0</v>
          </cell>
          <cell r="CX5">
            <v>0</v>
          </cell>
          <cell r="CY5">
            <v>0</v>
          </cell>
          <cell r="CZ5">
            <v>0</v>
          </cell>
          <cell r="DA5">
            <v>0</v>
          </cell>
          <cell r="DB5">
            <v>100000000</v>
          </cell>
          <cell r="DC5" t="str">
            <v>WTC;WEC;BFR;OO1</v>
          </cell>
        </row>
        <row r="6">
          <cell r="A6">
            <v>1</v>
          </cell>
          <cell r="B6">
            <v>105449</v>
          </cell>
          <cell r="C6">
            <v>477354</v>
          </cell>
          <cell r="D6" t="str">
            <v>WTC;WEC;BFR;OO1</v>
          </cell>
          <cell r="E6" t="str">
            <v>USD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10000</v>
          </cell>
          <cell r="AI6">
            <v>0</v>
          </cell>
          <cell r="AJ6">
            <v>0</v>
          </cell>
          <cell r="AK6">
            <v>0</v>
          </cell>
          <cell r="AL6">
            <v>0</v>
          </cell>
          <cell r="AM6">
            <v>0</v>
          </cell>
          <cell r="AN6">
            <v>0</v>
          </cell>
          <cell r="AO6">
            <v>0</v>
          </cell>
          <cell r="AP6">
            <v>0</v>
          </cell>
          <cell r="AQ6">
            <v>0</v>
          </cell>
          <cell r="AR6">
            <v>0</v>
          </cell>
          <cell r="AS6">
            <v>0</v>
          </cell>
          <cell r="AT6">
            <v>0</v>
          </cell>
          <cell r="AU6">
            <v>0</v>
          </cell>
          <cell r="AV6">
            <v>0</v>
          </cell>
          <cell r="AW6">
            <v>0</v>
          </cell>
          <cell r="AX6">
            <v>0</v>
          </cell>
          <cell r="AY6">
            <v>0</v>
          </cell>
          <cell r="AZ6">
            <v>0</v>
          </cell>
          <cell r="BA6">
            <v>0</v>
          </cell>
          <cell r="BB6">
            <v>0.15</v>
          </cell>
          <cell r="BC6">
            <v>4300000</v>
          </cell>
          <cell r="BD6">
            <v>5700000</v>
          </cell>
          <cell r="BE6">
            <v>1161</v>
          </cell>
          <cell r="BF6">
            <v>1161</v>
          </cell>
          <cell r="BG6">
            <v>0</v>
          </cell>
          <cell r="BH6">
            <v>0</v>
          </cell>
          <cell r="BI6">
            <v>0</v>
          </cell>
          <cell r="BJ6">
            <v>0</v>
          </cell>
          <cell r="BK6">
            <v>0</v>
          </cell>
          <cell r="BL6">
            <v>0</v>
          </cell>
          <cell r="BM6">
            <v>0</v>
          </cell>
          <cell r="BN6">
            <v>0</v>
          </cell>
          <cell r="BO6">
            <v>0</v>
          </cell>
          <cell r="BP6">
            <v>0</v>
          </cell>
          <cell r="BQ6">
            <v>0</v>
          </cell>
          <cell r="BR6">
            <v>0</v>
          </cell>
          <cell r="BS6">
            <v>0</v>
          </cell>
          <cell r="BT6">
            <v>0</v>
          </cell>
          <cell r="BU6">
            <v>0</v>
          </cell>
          <cell r="BV6">
            <v>0</v>
          </cell>
          <cell r="BW6">
            <v>0</v>
          </cell>
          <cell r="BX6">
            <v>0</v>
          </cell>
          <cell r="BY6">
            <v>0</v>
          </cell>
          <cell r="BZ6">
            <v>0</v>
          </cell>
          <cell r="CA6">
            <v>0</v>
          </cell>
          <cell r="CB6">
            <v>0</v>
          </cell>
          <cell r="CC6">
            <v>0</v>
          </cell>
          <cell r="CD6">
            <v>0</v>
          </cell>
          <cell r="CE6">
            <v>0</v>
          </cell>
          <cell r="CF6">
            <v>0</v>
          </cell>
          <cell r="CG6">
            <v>0</v>
          </cell>
          <cell r="CH6">
            <v>0</v>
          </cell>
          <cell r="CI6">
            <v>600000</v>
          </cell>
          <cell r="CJ6">
            <v>0</v>
          </cell>
          <cell r="CK6">
            <v>0</v>
          </cell>
          <cell r="CL6">
            <v>0</v>
          </cell>
          <cell r="CM6">
            <v>0</v>
          </cell>
          <cell r="CN6">
            <v>0</v>
          </cell>
          <cell r="CO6">
            <v>0</v>
          </cell>
          <cell r="CP6">
            <v>0</v>
          </cell>
          <cell r="CQ6">
            <v>0</v>
          </cell>
          <cell r="CR6">
            <v>0</v>
          </cell>
          <cell r="CS6">
            <v>0</v>
          </cell>
          <cell r="CT6">
            <v>0</v>
          </cell>
          <cell r="CU6">
            <v>0</v>
          </cell>
          <cell r="CV6">
            <v>0</v>
          </cell>
          <cell r="CW6">
            <v>0</v>
          </cell>
          <cell r="CX6">
            <v>0</v>
          </cell>
          <cell r="CY6">
            <v>0</v>
          </cell>
          <cell r="CZ6">
            <v>0</v>
          </cell>
          <cell r="DA6">
            <v>0</v>
          </cell>
          <cell r="DB6">
            <v>15000000</v>
          </cell>
          <cell r="DC6" t="str">
            <v>WTC;WEC;BFR;OO1</v>
          </cell>
        </row>
        <row r="7">
          <cell r="A7">
            <v>1</v>
          </cell>
          <cell r="B7">
            <v>105449</v>
          </cell>
          <cell r="C7">
            <v>477354</v>
          </cell>
          <cell r="D7" t="str">
            <v>WTC;WEC;BFR;OO1</v>
          </cell>
          <cell r="E7" t="str">
            <v>USD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10000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  <cell r="AT7">
            <v>0</v>
          </cell>
          <cell r="AU7">
            <v>0</v>
          </cell>
          <cell r="AV7">
            <v>0</v>
          </cell>
          <cell r="AW7">
            <v>0</v>
          </cell>
          <cell r="AX7">
            <v>0</v>
          </cell>
          <cell r="AY7">
            <v>0</v>
          </cell>
          <cell r="AZ7">
            <v>0</v>
          </cell>
          <cell r="BA7">
            <v>0</v>
          </cell>
          <cell r="BB7">
            <v>0.15</v>
          </cell>
          <cell r="BC7">
            <v>4300000</v>
          </cell>
          <cell r="BD7">
            <v>5700000</v>
          </cell>
          <cell r="BE7">
            <v>1163</v>
          </cell>
          <cell r="BF7">
            <v>1163</v>
          </cell>
          <cell r="BG7">
            <v>0</v>
          </cell>
          <cell r="BH7">
            <v>0</v>
          </cell>
          <cell r="BI7">
            <v>0</v>
          </cell>
          <cell r="BJ7">
            <v>0</v>
          </cell>
          <cell r="BK7">
            <v>0</v>
          </cell>
          <cell r="BL7">
            <v>0</v>
          </cell>
          <cell r="BM7">
            <v>0</v>
          </cell>
          <cell r="BN7">
            <v>0</v>
          </cell>
          <cell r="BO7">
            <v>0</v>
          </cell>
          <cell r="BP7">
            <v>0</v>
          </cell>
          <cell r="BQ7">
            <v>0</v>
          </cell>
          <cell r="BR7">
            <v>0</v>
          </cell>
          <cell r="BS7">
            <v>0</v>
          </cell>
          <cell r="BT7">
            <v>0</v>
          </cell>
          <cell r="BU7">
            <v>0</v>
          </cell>
          <cell r="BV7">
            <v>0</v>
          </cell>
          <cell r="BW7">
            <v>0</v>
          </cell>
          <cell r="BX7">
            <v>0</v>
          </cell>
          <cell r="BY7">
            <v>0</v>
          </cell>
          <cell r="BZ7">
            <v>0</v>
          </cell>
          <cell r="CA7">
            <v>0</v>
          </cell>
          <cell r="CB7">
            <v>0</v>
          </cell>
          <cell r="CC7">
            <v>0</v>
          </cell>
          <cell r="CD7">
            <v>0</v>
          </cell>
          <cell r="CE7">
            <v>0</v>
          </cell>
          <cell r="CF7">
            <v>0</v>
          </cell>
          <cell r="CG7">
            <v>0</v>
          </cell>
          <cell r="CH7">
            <v>0</v>
          </cell>
          <cell r="CI7">
            <v>600000</v>
          </cell>
          <cell r="CJ7">
            <v>0</v>
          </cell>
          <cell r="CK7">
            <v>0</v>
          </cell>
          <cell r="CL7">
            <v>0</v>
          </cell>
          <cell r="CM7">
            <v>0</v>
          </cell>
          <cell r="CN7">
            <v>0</v>
          </cell>
          <cell r="CO7">
            <v>0</v>
          </cell>
          <cell r="CP7">
            <v>0</v>
          </cell>
          <cell r="CQ7">
            <v>0</v>
          </cell>
          <cell r="CR7">
            <v>0</v>
          </cell>
          <cell r="CS7">
            <v>0</v>
          </cell>
          <cell r="CT7">
            <v>0</v>
          </cell>
          <cell r="CU7">
            <v>0</v>
          </cell>
          <cell r="CV7">
            <v>0</v>
          </cell>
          <cell r="CW7">
            <v>0</v>
          </cell>
          <cell r="CX7">
            <v>0</v>
          </cell>
          <cell r="CY7">
            <v>0</v>
          </cell>
          <cell r="CZ7">
            <v>0</v>
          </cell>
          <cell r="DA7">
            <v>0</v>
          </cell>
          <cell r="DB7">
            <v>15000000</v>
          </cell>
          <cell r="DC7" t="str">
            <v>WTC;WEC;BFR;OO1</v>
          </cell>
        </row>
        <row r="8">
          <cell r="A8">
            <v>1</v>
          </cell>
          <cell r="B8">
            <v>105449</v>
          </cell>
          <cell r="C8">
            <v>477355</v>
          </cell>
          <cell r="D8" t="str">
            <v>WTC;WEC;BFR;OO1</v>
          </cell>
          <cell r="E8" t="str">
            <v>USD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10000</v>
          </cell>
          <cell r="AI8">
            <v>0</v>
          </cell>
          <cell r="AJ8">
            <v>0</v>
          </cell>
          <cell r="AK8">
            <v>0</v>
          </cell>
          <cell r="AL8">
            <v>0</v>
          </cell>
          <cell r="AM8">
            <v>0</v>
          </cell>
          <cell r="AN8">
            <v>0</v>
          </cell>
          <cell r="AO8">
            <v>0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  <cell r="AU8">
            <v>0</v>
          </cell>
          <cell r="AV8">
            <v>0</v>
          </cell>
          <cell r="AW8">
            <v>0</v>
          </cell>
          <cell r="AX8">
            <v>0</v>
          </cell>
          <cell r="AY8">
            <v>0</v>
          </cell>
          <cell r="AZ8">
            <v>0</v>
          </cell>
          <cell r="BA8">
            <v>0</v>
          </cell>
          <cell r="BB8">
            <v>0.12</v>
          </cell>
          <cell r="BC8">
            <v>15000000</v>
          </cell>
          <cell r="BD8">
            <v>10000000</v>
          </cell>
          <cell r="BE8">
            <v>1160</v>
          </cell>
          <cell r="BF8">
            <v>1160</v>
          </cell>
          <cell r="BG8">
            <v>0</v>
          </cell>
          <cell r="BH8">
            <v>0</v>
          </cell>
          <cell r="BI8">
            <v>0</v>
          </cell>
          <cell r="BJ8">
            <v>0</v>
          </cell>
          <cell r="BK8">
            <v>0</v>
          </cell>
          <cell r="BL8">
            <v>0</v>
          </cell>
          <cell r="BM8">
            <v>0</v>
          </cell>
          <cell r="BN8">
            <v>0</v>
          </cell>
          <cell r="BO8">
            <v>0</v>
          </cell>
          <cell r="BP8">
            <v>0</v>
          </cell>
          <cell r="BQ8">
            <v>0</v>
          </cell>
          <cell r="BR8">
            <v>0</v>
          </cell>
          <cell r="BS8">
            <v>0</v>
          </cell>
          <cell r="BT8">
            <v>0</v>
          </cell>
          <cell r="BU8">
            <v>0</v>
          </cell>
          <cell r="BV8">
            <v>0</v>
          </cell>
          <cell r="BW8">
            <v>0</v>
          </cell>
          <cell r="BX8">
            <v>0</v>
          </cell>
          <cell r="BY8">
            <v>0</v>
          </cell>
          <cell r="BZ8">
            <v>0</v>
          </cell>
          <cell r="CA8">
            <v>0</v>
          </cell>
          <cell r="CB8">
            <v>0</v>
          </cell>
          <cell r="CC8">
            <v>0</v>
          </cell>
          <cell r="CD8">
            <v>0</v>
          </cell>
          <cell r="CE8">
            <v>0</v>
          </cell>
          <cell r="CF8">
            <v>0</v>
          </cell>
          <cell r="CG8">
            <v>0</v>
          </cell>
          <cell r="CH8">
            <v>0</v>
          </cell>
          <cell r="CI8">
            <v>10000</v>
          </cell>
          <cell r="CJ8">
            <v>0</v>
          </cell>
          <cell r="CK8">
            <v>0</v>
          </cell>
          <cell r="CL8">
            <v>0</v>
          </cell>
          <cell r="CM8">
            <v>0</v>
          </cell>
          <cell r="CN8">
            <v>0</v>
          </cell>
          <cell r="CO8">
            <v>0</v>
          </cell>
          <cell r="CP8">
            <v>0</v>
          </cell>
          <cell r="CQ8">
            <v>0</v>
          </cell>
          <cell r="CR8">
            <v>0</v>
          </cell>
          <cell r="CS8">
            <v>0</v>
          </cell>
          <cell r="CT8">
            <v>0</v>
          </cell>
          <cell r="CU8">
            <v>0</v>
          </cell>
          <cell r="CV8">
            <v>0</v>
          </cell>
          <cell r="CW8">
            <v>0</v>
          </cell>
          <cell r="CX8">
            <v>0</v>
          </cell>
          <cell r="CY8">
            <v>0</v>
          </cell>
          <cell r="CZ8">
            <v>0</v>
          </cell>
          <cell r="DA8">
            <v>0</v>
          </cell>
          <cell r="DB8">
            <v>100000000</v>
          </cell>
          <cell r="DC8" t="str">
            <v>WTC;WEC;BFR;OO1</v>
          </cell>
        </row>
        <row r="9">
          <cell r="A9">
            <v>1</v>
          </cell>
          <cell r="B9">
            <v>105449</v>
          </cell>
          <cell r="C9">
            <v>477355</v>
          </cell>
          <cell r="D9" t="str">
            <v>WTC;WEC;BFR;OO1</v>
          </cell>
          <cell r="E9" t="str">
            <v>USD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10000</v>
          </cell>
          <cell r="AI9">
            <v>0</v>
          </cell>
          <cell r="AJ9">
            <v>0</v>
          </cell>
          <cell r="AK9">
            <v>0</v>
          </cell>
          <cell r="AL9">
            <v>0</v>
          </cell>
          <cell r="AM9">
            <v>0</v>
          </cell>
          <cell r="AN9">
            <v>0</v>
          </cell>
          <cell r="AO9">
            <v>0</v>
          </cell>
          <cell r="AP9">
            <v>0</v>
          </cell>
          <cell r="AQ9">
            <v>0</v>
          </cell>
          <cell r="AR9">
            <v>0</v>
          </cell>
          <cell r="AS9">
            <v>0</v>
          </cell>
          <cell r="AT9">
            <v>0</v>
          </cell>
          <cell r="AU9">
            <v>0</v>
          </cell>
          <cell r="AV9">
            <v>0</v>
          </cell>
          <cell r="AW9">
            <v>0</v>
          </cell>
          <cell r="AX9">
            <v>0</v>
          </cell>
          <cell r="AY9">
            <v>0</v>
          </cell>
          <cell r="AZ9">
            <v>0</v>
          </cell>
          <cell r="BA9">
            <v>0</v>
          </cell>
          <cell r="BB9">
            <v>0.12</v>
          </cell>
          <cell r="BC9">
            <v>15000000</v>
          </cell>
          <cell r="BD9">
            <v>10000000</v>
          </cell>
          <cell r="BE9">
            <v>1161</v>
          </cell>
          <cell r="BF9">
            <v>1161</v>
          </cell>
          <cell r="BG9">
            <v>0</v>
          </cell>
          <cell r="BH9">
            <v>0</v>
          </cell>
          <cell r="BI9">
            <v>0</v>
          </cell>
          <cell r="BJ9">
            <v>0</v>
          </cell>
          <cell r="BK9">
            <v>0</v>
          </cell>
          <cell r="BL9">
            <v>0</v>
          </cell>
          <cell r="BM9">
            <v>0</v>
          </cell>
          <cell r="BN9">
            <v>0</v>
          </cell>
          <cell r="BO9">
            <v>0</v>
          </cell>
          <cell r="BP9">
            <v>0</v>
          </cell>
          <cell r="BQ9">
            <v>0</v>
          </cell>
          <cell r="BR9">
            <v>0</v>
          </cell>
          <cell r="BS9">
            <v>0</v>
          </cell>
          <cell r="BT9">
            <v>0</v>
          </cell>
          <cell r="BU9">
            <v>0</v>
          </cell>
          <cell r="BV9">
            <v>0</v>
          </cell>
          <cell r="BW9">
            <v>0</v>
          </cell>
          <cell r="BX9">
            <v>0</v>
          </cell>
          <cell r="BY9">
            <v>0</v>
          </cell>
          <cell r="BZ9">
            <v>0</v>
          </cell>
          <cell r="CA9">
            <v>0</v>
          </cell>
          <cell r="CB9">
            <v>0</v>
          </cell>
          <cell r="CC9">
            <v>0</v>
          </cell>
          <cell r="CD9">
            <v>0</v>
          </cell>
          <cell r="CE9">
            <v>0</v>
          </cell>
          <cell r="CF9">
            <v>0</v>
          </cell>
          <cell r="CG9">
            <v>0</v>
          </cell>
          <cell r="CH9">
            <v>0</v>
          </cell>
          <cell r="CI9">
            <v>600000</v>
          </cell>
          <cell r="CJ9">
            <v>0</v>
          </cell>
          <cell r="CK9">
            <v>0</v>
          </cell>
          <cell r="CL9">
            <v>0</v>
          </cell>
          <cell r="CM9">
            <v>0</v>
          </cell>
          <cell r="CN9">
            <v>0</v>
          </cell>
          <cell r="CO9">
            <v>0</v>
          </cell>
          <cell r="CP9">
            <v>0</v>
          </cell>
          <cell r="CQ9">
            <v>0</v>
          </cell>
          <cell r="CR9">
            <v>0</v>
          </cell>
          <cell r="CS9">
            <v>0</v>
          </cell>
          <cell r="CT9">
            <v>0</v>
          </cell>
          <cell r="CU9">
            <v>0</v>
          </cell>
          <cell r="CV9">
            <v>0</v>
          </cell>
          <cell r="CW9">
            <v>0</v>
          </cell>
          <cell r="CX9">
            <v>0</v>
          </cell>
          <cell r="CY9">
            <v>0</v>
          </cell>
          <cell r="CZ9">
            <v>0</v>
          </cell>
          <cell r="DA9">
            <v>0</v>
          </cell>
          <cell r="DB9">
            <v>15000000</v>
          </cell>
          <cell r="DC9" t="str">
            <v>WTC;WEC;BFR;OO1</v>
          </cell>
        </row>
        <row r="10">
          <cell r="A10">
            <v>1</v>
          </cell>
          <cell r="B10">
            <v>105449</v>
          </cell>
          <cell r="C10">
            <v>477355</v>
          </cell>
          <cell r="D10" t="str">
            <v>WTC;WEC;BFR;OO1</v>
          </cell>
          <cell r="E10" t="str">
            <v>USD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10000</v>
          </cell>
          <cell r="AI10">
            <v>0</v>
          </cell>
          <cell r="AJ10">
            <v>0</v>
          </cell>
          <cell r="AK10">
            <v>0</v>
          </cell>
          <cell r="AL10">
            <v>0</v>
          </cell>
          <cell r="AM10">
            <v>0</v>
          </cell>
          <cell r="AN10">
            <v>0</v>
          </cell>
          <cell r="AO10">
            <v>0</v>
          </cell>
          <cell r="AP10">
            <v>0</v>
          </cell>
          <cell r="AQ10">
            <v>0</v>
          </cell>
          <cell r="AR10">
            <v>0</v>
          </cell>
          <cell r="AS10">
            <v>0</v>
          </cell>
          <cell r="AT10">
            <v>0</v>
          </cell>
          <cell r="AU10">
            <v>0</v>
          </cell>
          <cell r="AV10">
            <v>0</v>
          </cell>
          <cell r="AW10">
            <v>0</v>
          </cell>
          <cell r="AX10">
            <v>0</v>
          </cell>
          <cell r="AY10">
            <v>0</v>
          </cell>
          <cell r="AZ10">
            <v>0</v>
          </cell>
          <cell r="BA10">
            <v>0</v>
          </cell>
          <cell r="BB10">
            <v>0.12</v>
          </cell>
          <cell r="BC10">
            <v>15000000</v>
          </cell>
          <cell r="BD10">
            <v>10000000</v>
          </cell>
          <cell r="BE10">
            <v>1163</v>
          </cell>
          <cell r="BF10">
            <v>1163</v>
          </cell>
          <cell r="BG10">
            <v>0</v>
          </cell>
          <cell r="BH10">
            <v>0</v>
          </cell>
          <cell r="BI10">
            <v>0</v>
          </cell>
          <cell r="BJ10">
            <v>0</v>
          </cell>
          <cell r="BK10">
            <v>0</v>
          </cell>
          <cell r="BL10">
            <v>0</v>
          </cell>
          <cell r="BM10">
            <v>0</v>
          </cell>
          <cell r="BN10">
            <v>0</v>
          </cell>
          <cell r="BO10">
            <v>0</v>
          </cell>
          <cell r="BP10">
            <v>0</v>
          </cell>
          <cell r="BQ10">
            <v>0</v>
          </cell>
          <cell r="BR10">
            <v>0</v>
          </cell>
          <cell r="BS10">
            <v>0</v>
          </cell>
          <cell r="BT10">
            <v>0</v>
          </cell>
          <cell r="BU10">
            <v>0</v>
          </cell>
          <cell r="BV10">
            <v>0</v>
          </cell>
          <cell r="BW10">
            <v>0</v>
          </cell>
          <cell r="BX10">
            <v>0</v>
          </cell>
          <cell r="BY10">
            <v>0</v>
          </cell>
          <cell r="BZ10">
            <v>0</v>
          </cell>
          <cell r="CA10">
            <v>0</v>
          </cell>
          <cell r="CB10">
            <v>0</v>
          </cell>
          <cell r="CC10">
            <v>0</v>
          </cell>
          <cell r="CD10">
            <v>0</v>
          </cell>
          <cell r="CE10">
            <v>0</v>
          </cell>
          <cell r="CF10">
            <v>0</v>
          </cell>
          <cell r="CG10">
            <v>0</v>
          </cell>
          <cell r="CH10">
            <v>0</v>
          </cell>
          <cell r="CI10">
            <v>600000</v>
          </cell>
          <cell r="CJ10">
            <v>0</v>
          </cell>
          <cell r="CK10">
            <v>0</v>
          </cell>
          <cell r="CL10">
            <v>0</v>
          </cell>
          <cell r="CM10">
            <v>0</v>
          </cell>
          <cell r="CN10">
            <v>0</v>
          </cell>
          <cell r="CO10">
            <v>0</v>
          </cell>
          <cell r="CP10">
            <v>0</v>
          </cell>
          <cell r="CQ10">
            <v>0</v>
          </cell>
          <cell r="CR10">
            <v>0</v>
          </cell>
          <cell r="CS10">
            <v>0</v>
          </cell>
          <cell r="CT10">
            <v>0</v>
          </cell>
          <cell r="CU10">
            <v>0</v>
          </cell>
          <cell r="CV10">
            <v>0</v>
          </cell>
          <cell r="CW10">
            <v>0</v>
          </cell>
          <cell r="CX10">
            <v>0</v>
          </cell>
          <cell r="CY10">
            <v>0</v>
          </cell>
          <cell r="CZ10">
            <v>0</v>
          </cell>
          <cell r="DA10">
            <v>0</v>
          </cell>
          <cell r="DB10">
            <v>15000000</v>
          </cell>
          <cell r="DC10" t="str">
            <v>WTC;WEC;BFR;OO1</v>
          </cell>
        </row>
        <row r="11">
          <cell r="A11">
            <v>1</v>
          </cell>
          <cell r="B11">
            <v>105449</v>
          </cell>
          <cell r="C11">
            <v>477356</v>
          </cell>
          <cell r="D11" t="str">
            <v>WTC;WEC;BFR;OO1</v>
          </cell>
          <cell r="E11" t="str">
            <v>USD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10000</v>
          </cell>
          <cell r="AI11">
            <v>0</v>
          </cell>
          <cell r="AJ11">
            <v>0</v>
          </cell>
          <cell r="AK11">
            <v>0</v>
          </cell>
          <cell r="AL11">
            <v>0</v>
          </cell>
          <cell r="AM11">
            <v>0</v>
          </cell>
          <cell r="AN11">
            <v>0</v>
          </cell>
          <cell r="AO11">
            <v>0</v>
          </cell>
          <cell r="AP11">
            <v>0</v>
          </cell>
          <cell r="AQ11">
            <v>0</v>
          </cell>
          <cell r="AR11">
            <v>0</v>
          </cell>
          <cell r="AS11">
            <v>0</v>
          </cell>
          <cell r="AT11">
            <v>0</v>
          </cell>
          <cell r="AU11">
            <v>0</v>
          </cell>
          <cell r="AV11">
            <v>0</v>
          </cell>
          <cell r="AW11">
            <v>0</v>
          </cell>
          <cell r="AX11">
            <v>0</v>
          </cell>
          <cell r="AY11">
            <v>0</v>
          </cell>
          <cell r="AZ11">
            <v>0</v>
          </cell>
          <cell r="BA11">
            <v>0</v>
          </cell>
          <cell r="BB11">
            <v>0.22</v>
          </cell>
          <cell r="BC11">
            <v>5000000</v>
          </cell>
          <cell r="BD11">
            <v>25000000</v>
          </cell>
          <cell r="BE11">
            <v>1160</v>
          </cell>
          <cell r="BF11">
            <v>1160</v>
          </cell>
          <cell r="BG11">
            <v>0</v>
          </cell>
          <cell r="BH11">
            <v>0</v>
          </cell>
          <cell r="BI11">
            <v>0</v>
          </cell>
          <cell r="BJ11">
            <v>0</v>
          </cell>
          <cell r="BK11">
            <v>0</v>
          </cell>
          <cell r="BL11">
            <v>0</v>
          </cell>
          <cell r="BM11">
            <v>0</v>
          </cell>
          <cell r="BN11">
            <v>0</v>
          </cell>
          <cell r="BO11">
            <v>0</v>
          </cell>
          <cell r="BP11">
            <v>0</v>
          </cell>
          <cell r="BQ11">
            <v>0</v>
          </cell>
          <cell r="BR11">
            <v>0</v>
          </cell>
          <cell r="BS11">
            <v>0</v>
          </cell>
          <cell r="BT11">
            <v>0</v>
          </cell>
          <cell r="BU11">
            <v>0</v>
          </cell>
          <cell r="BV11">
            <v>0</v>
          </cell>
          <cell r="BW11">
            <v>0</v>
          </cell>
          <cell r="BX11">
            <v>0</v>
          </cell>
          <cell r="BY11">
            <v>0</v>
          </cell>
          <cell r="BZ11">
            <v>0</v>
          </cell>
          <cell r="CA11">
            <v>0</v>
          </cell>
          <cell r="CB11">
            <v>0</v>
          </cell>
          <cell r="CC11">
            <v>0</v>
          </cell>
          <cell r="CD11">
            <v>0</v>
          </cell>
          <cell r="CE11">
            <v>0</v>
          </cell>
          <cell r="CF11">
            <v>0</v>
          </cell>
          <cell r="CG11">
            <v>0</v>
          </cell>
          <cell r="CH11">
            <v>0</v>
          </cell>
          <cell r="CI11">
            <v>10000</v>
          </cell>
          <cell r="CJ11">
            <v>0</v>
          </cell>
          <cell r="CK11">
            <v>0</v>
          </cell>
          <cell r="CL11">
            <v>0</v>
          </cell>
          <cell r="CM11">
            <v>0</v>
          </cell>
          <cell r="CN11">
            <v>0</v>
          </cell>
          <cell r="CO11">
            <v>0</v>
          </cell>
          <cell r="CP11">
            <v>0</v>
          </cell>
          <cell r="CQ11">
            <v>0</v>
          </cell>
          <cell r="CR11">
            <v>0</v>
          </cell>
          <cell r="CS11">
            <v>0</v>
          </cell>
          <cell r="CT11">
            <v>0</v>
          </cell>
          <cell r="CU11">
            <v>0</v>
          </cell>
          <cell r="CV11">
            <v>0</v>
          </cell>
          <cell r="CW11">
            <v>0</v>
          </cell>
          <cell r="CX11">
            <v>0</v>
          </cell>
          <cell r="CY11">
            <v>0</v>
          </cell>
          <cell r="CZ11">
            <v>0</v>
          </cell>
          <cell r="DA11">
            <v>0</v>
          </cell>
          <cell r="DB11">
            <v>100000000</v>
          </cell>
          <cell r="DC11" t="str">
            <v>WTC;WEC;BFR;OO1</v>
          </cell>
        </row>
        <row r="12">
          <cell r="A12">
            <v>1</v>
          </cell>
          <cell r="B12">
            <v>105449</v>
          </cell>
          <cell r="C12">
            <v>477356</v>
          </cell>
          <cell r="D12" t="str">
            <v>WTC;WEC;BFR;OO1</v>
          </cell>
          <cell r="E12" t="str">
            <v>USD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10000</v>
          </cell>
          <cell r="AI12">
            <v>0</v>
          </cell>
          <cell r="AJ12">
            <v>0</v>
          </cell>
          <cell r="AK12">
            <v>0</v>
          </cell>
          <cell r="AL12">
            <v>0</v>
          </cell>
          <cell r="AM12">
            <v>0</v>
          </cell>
          <cell r="AN12">
            <v>0</v>
          </cell>
          <cell r="AO12">
            <v>0</v>
          </cell>
          <cell r="AP12">
            <v>0</v>
          </cell>
          <cell r="AQ12">
            <v>0</v>
          </cell>
          <cell r="AR12">
            <v>0</v>
          </cell>
          <cell r="AS12">
            <v>0</v>
          </cell>
          <cell r="AT12">
            <v>0</v>
          </cell>
          <cell r="AU12">
            <v>0</v>
          </cell>
          <cell r="AV12">
            <v>0</v>
          </cell>
          <cell r="AW12">
            <v>0</v>
          </cell>
          <cell r="AX12">
            <v>0</v>
          </cell>
          <cell r="AY12">
            <v>0</v>
          </cell>
          <cell r="AZ12">
            <v>0</v>
          </cell>
          <cell r="BA12">
            <v>0</v>
          </cell>
          <cell r="BB12">
            <v>0.22</v>
          </cell>
          <cell r="BC12">
            <v>5000000</v>
          </cell>
          <cell r="BD12">
            <v>25000000</v>
          </cell>
          <cell r="BE12">
            <v>1161</v>
          </cell>
          <cell r="BF12">
            <v>1161</v>
          </cell>
          <cell r="BG12">
            <v>0</v>
          </cell>
          <cell r="BH12">
            <v>0</v>
          </cell>
          <cell r="BI12">
            <v>0</v>
          </cell>
          <cell r="BJ12">
            <v>0</v>
          </cell>
          <cell r="BK12">
            <v>0</v>
          </cell>
          <cell r="BL12">
            <v>0</v>
          </cell>
          <cell r="BM12">
            <v>0</v>
          </cell>
          <cell r="BN12">
            <v>0</v>
          </cell>
          <cell r="BO12">
            <v>0</v>
          </cell>
          <cell r="BP12">
            <v>0</v>
          </cell>
          <cell r="BQ12">
            <v>0</v>
          </cell>
          <cell r="BR12">
            <v>0</v>
          </cell>
          <cell r="BS12">
            <v>0</v>
          </cell>
          <cell r="BT12">
            <v>0</v>
          </cell>
          <cell r="BU12">
            <v>0</v>
          </cell>
          <cell r="BV12">
            <v>0</v>
          </cell>
          <cell r="BW12">
            <v>0</v>
          </cell>
          <cell r="BX12">
            <v>0</v>
          </cell>
          <cell r="BY12">
            <v>0</v>
          </cell>
          <cell r="BZ12">
            <v>0</v>
          </cell>
          <cell r="CA12">
            <v>0</v>
          </cell>
          <cell r="CB12">
            <v>0</v>
          </cell>
          <cell r="CC12">
            <v>0</v>
          </cell>
          <cell r="CD12">
            <v>0</v>
          </cell>
          <cell r="CE12">
            <v>0</v>
          </cell>
          <cell r="CF12">
            <v>0</v>
          </cell>
          <cell r="CG12">
            <v>0</v>
          </cell>
          <cell r="CH12">
            <v>0</v>
          </cell>
          <cell r="CI12">
            <v>600000</v>
          </cell>
          <cell r="CJ12">
            <v>0</v>
          </cell>
          <cell r="CK12">
            <v>0</v>
          </cell>
          <cell r="CL12">
            <v>0</v>
          </cell>
          <cell r="CM12">
            <v>0</v>
          </cell>
          <cell r="CN12">
            <v>0</v>
          </cell>
          <cell r="CO12">
            <v>0</v>
          </cell>
          <cell r="CP12">
            <v>0</v>
          </cell>
          <cell r="CQ12">
            <v>0</v>
          </cell>
          <cell r="CR12">
            <v>0</v>
          </cell>
          <cell r="CS12">
            <v>0</v>
          </cell>
          <cell r="CT12">
            <v>0</v>
          </cell>
          <cell r="CU12">
            <v>0</v>
          </cell>
          <cell r="CV12">
            <v>0</v>
          </cell>
          <cell r="CW12">
            <v>0</v>
          </cell>
          <cell r="CX12">
            <v>0</v>
          </cell>
          <cell r="CY12">
            <v>0</v>
          </cell>
          <cell r="CZ12">
            <v>0</v>
          </cell>
          <cell r="DA12">
            <v>0</v>
          </cell>
          <cell r="DB12">
            <v>15000000</v>
          </cell>
          <cell r="DC12" t="str">
            <v>WTC;WEC;BFR;OO1</v>
          </cell>
        </row>
        <row r="13">
          <cell r="A13">
            <v>1</v>
          </cell>
          <cell r="B13">
            <v>105449</v>
          </cell>
          <cell r="C13">
            <v>477356</v>
          </cell>
          <cell r="D13" t="str">
            <v>WTC;WEC;BFR;OO1</v>
          </cell>
          <cell r="E13" t="str">
            <v>USD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10000</v>
          </cell>
          <cell r="AI13">
            <v>0</v>
          </cell>
          <cell r="AJ13">
            <v>0</v>
          </cell>
          <cell r="AK13">
            <v>0</v>
          </cell>
          <cell r="AL13">
            <v>0</v>
          </cell>
          <cell r="AM13">
            <v>0</v>
          </cell>
          <cell r="AN13">
            <v>0</v>
          </cell>
          <cell r="AO13">
            <v>0</v>
          </cell>
          <cell r="AP13">
            <v>0</v>
          </cell>
          <cell r="AQ13">
            <v>0</v>
          </cell>
          <cell r="AR13">
            <v>0</v>
          </cell>
          <cell r="AS13">
            <v>0</v>
          </cell>
          <cell r="AT13">
            <v>0</v>
          </cell>
          <cell r="AU13">
            <v>0</v>
          </cell>
          <cell r="AV13">
            <v>0</v>
          </cell>
          <cell r="AW13">
            <v>0</v>
          </cell>
          <cell r="AX13">
            <v>0</v>
          </cell>
          <cell r="AY13">
            <v>0</v>
          </cell>
          <cell r="AZ13">
            <v>0</v>
          </cell>
          <cell r="BA13">
            <v>0</v>
          </cell>
          <cell r="BB13">
            <v>0.22</v>
          </cell>
          <cell r="BC13">
            <v>5000000</v>
          </cell>
          <cell r="BD13">
            <v>25000000</v>
          </cell>
          <cell r="BE13">
            <v>1163</v>
          </cell>
          <cell r="BF13">
            <v>1163</v>
          </cell>
          <cell r="BG13">
            <v>0</v>
          </cell>
          <cell r="BH13">
            <v>0</v>
          </cell>
          <cell r="BI13">
            <v>0</v>
          </cell>
          <cell r="BJ13">
            <v>0</v>
          </cell>
          <cell r="BK13">
            <v>0</v>
          </cell>
          <cell r="BL13">
            <v>0</v>
          </cell>
          <cell r="BM13">
            <v>0</v>
          </cell>
          <cell r="BN13">
            <v>0</v>
          </cell>
          <cell r="BO13">
            <v>0</v>
          </cell>
          <cell r="BP13">
            <v>0</v>
          </cell>
          <cell r="BQ13">
            <v>0</v>
          </cell>
          <cell r="BR13">
            <v>0</v>
          </cell>
          <cell r="BS13">
            <v>0</v>
          </cell>
          <cell r="BT13">
            <v>0</v>
          </cell>
          <cell r="BU13">
            <v>0</v>
          </cell>
          <cell r="BV13">
            <v>0</v>
          </cell>
          <cell r="BW13">
            <v>0</v>
          </cell>
          <cell r="BX13">
            <v>0</v>
          </cell>
          <cell r="BY13">
            <v>0</v>
          </cell>
          <cell r="BZ13">
            <v>0</v>
          </cell>
          <cell r="CA13">
            <v>0</v>
          </cell>
          <cell r="CB13">
            <v>0</v>
          </cell>
          <cell r="CC13">
            <v>0</v>
          </cell>
          <cell r="CD13">
            <v>0</v>
          </cell>
          <cell r="CE13">
            <v>0</v>
          </cell>
          <cell r="CF13">
            <v>0</v>
          </cell>
          <cell r="CG13">
            <v>0</v>
          </cell>
          <cell r="CH13">
            <v>0</v>
          </cell>
          <cell r="CI13">
            <v>600000</v>
          </cell>
          <cell r="CJ13">
            <v>0</v>
          </cell>
          <cell r="CK13">
            <v>0</v>
          </cell>
          <cell r="CL13">
            <v>0</v>
          </cell>
          <cell r="CM13">
            <v>0</v>
          </cell>
          <cell r="CN13">
            <v>0</v>
          </cell>
          <cell r="CO13">
            <v>0</v>
          </cell>
          <cell r="CP13">
            <v>0</v>
          </cell>
          <cell r="CQ13">
            <v>0</v>
          </cell>
          <cell r="CR13">
            <v>0</v>
          </cell>
          <cell r="CS13">
            <v>0</v>
          </cell>
          <cell r="CT13">
            <v>0</v>
          </cell>
          <cell r="CU13">
            <v>0</v>
          </cell>
          <cell r="CV13">
            <v>0</v>
          </cell>
          <cell r="CW13">
            <v>0</v>
          </cell>
          <cell r="CX13">
            <v>0</v>
          </cell>
          <cell r="CY13">
            <v>0</v>
          </cell>
          <cell r="CZ13">
            <v>0</v>
          </cell>
          <cell r="DA13">
            <v>0</v>
          </cell>
          <cell r="DB13">
            <v>15000000</v>
          </cell>
          <cell r="DC13" t="str">
            <v>WTC;WEC;BFR;OO1</v>
          </cell>
        </row>
        <row r="14">
          <cell r="A14">
            <v>1</v>
          </cell>
          <cell r="B14">
            <v>105449</v>
          </cell>
          <cell r="C14">
            <v>477357</v>
          </cell>
          <cell r="D14" t="str">
            <v>WTC;WEC;BFR;OO1</v>
          </cell>
          <cell r="E14" t="str">
            <v>USD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10000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W14">
            <v>0</v>
          </cell>
          <cell r="AX14">
            <v>0</v>
          </cell>
          <cell r="AY14">
            <v>0</v>
          </cell>
          <cell r="AZ14">
            <v>0</v>
          </cell>
          <cell r="BA14">
            <v>0</v>
          </cell>
          <cell r="BB14">
            <v>0.22</v>
          </cell>
          <cell r="BC14">
            <v>20000000</v>
          </cell>
          <cell r="BD14">
            <v>30000000</v>
          </cell>
          <cell r="BE14">
            <v>1160</v>
          </cell>
          <cell r="BF14">
            <v>1160</v>
          </cell>
          <cell r="BG14">
            <v>0</v>
          </cell>
          <cell r="BH14">
            <v>0</v>
          </cell>
          <cell r="BI14">
            <v>0</v>
          </cell>
          <cell r="BJ14">
            <v>0</v>
          </cell>
          <cell r="BK14">
            <v>0</v>
          </cell>
          <cell r="BL14">
            <v>0</v>
          </cell>
          <cell r="BM14">
            <v>0</v>
          </cell>
          <cell r="BN14">
            <v>0</v>
          </cell>
          <cell r="BO14">
            <v>0</v>
          </cell>
          <cell r="BP14">
            <v>0</v>
          </cell>
          <cell r="BQ14">
            <v>0</v>
          </cell>
          <cell r="BR14">
            <v>0</v>
          </cell>
          <cell r="BS14">
            <v>0</v>
          </cell>
          <cell r="BT14">
            <v>0</v>
          </cell>
          <cell r="BU14">
            <v>0</v>
          </cell>
          <cell r="BV14">
            <v>0</v>
          </cell>
          <cell r="BW14">
            <v>0</v>
          </cell>
          <cell r="BX14">
            <v>0</v>
          </cell>
          <cell r="BY14">
            <v>0</v>
          </cell>
          <cell r="BZ14">
            <v>0</v>
          </cell>
          <cell r="CA14">
            <v>0</v>
          </cell>
          <cell r="CB14">
            <v>0</v>
          </cell>
          <cell r="CC14">
            <v>0</v>
          </cell>
          <cell r="CD14">
            <v>0</v>
          </cell>
          <cell r="CE14">
            <v>0</v>
          </cell>
          <cell r="CF14">
            <v>0</v>
          </cell>
          <cell r="CG14">
            <v>0</v>
          </cell>
          <cell r="CH14">
            <v>0</v>
          </cell>
          <cell r="CI14">
            <v>10000</v>
          </cell>
          <cell r="CJ14">
            <v>0</v>
          </cell>
          <cell r="CK14">
            <v>0</v>
          </cell>
          <cell r="CL14">
            <v>0</v>
          </cell>
          <cell r="CM14">
            <v>0</v>
          </cell>
          <cell r="CN14">
            <v>0</v>
          </cell>
          <cell r="CO14">
            <v>0</v>
          </cell>
          <cell r="CP14">
            <v>0</v>
          </cell>
          <cell r="CQ14">
            <v>0</v>
          </cell>
          <cell r="CR14">
            <v>0</v>
          </cell>
          <cell r="CS14">
            <v>0</v>
          </cell>
          <cell r="CT14">
            <v>0</v>
          </cell>
          <cell r="CU14">
            <v>0</v>
          </cell>
          <cell r="CV14">
            <v>0</v>
          </cell>
          <cell r="CW14">
            <v>0</v>
          </cell>
          <cell r="CX14">
            <v>0</v>
          </cell>
          <cell r="CY14">
            <v>0</v>
          </cell>
          <cell r="CZ14">
            <v>0</v>
          </cell>
          <cell r="DA14">
            <v>0</v>
          </cell>
          <cell r="DB14">
            <v>100000000</v>
          </cell>
          <cell r="DC14" t="str">
            <v>WTC;WEC;BFR;OO1</v>
          </cell>
        </row>
        <row r="15">
          <cell r="A15">
            <v>1</v>
          </cell>
          <cell r="B15">
            <v>105449</v>
          </cell>
          <cell r="C15">
            <v>477357</v>
          </cell>
          <cell r="D15" t="str">
            <v>WTC;WEC;BFR;OO1</v>
          </cell>
          <cell r="E15" t="str">
            <v>USD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10000</v>
          </cell>
          <cell r="AI15">
            <v>0</v>
          </cell>
          <cell r="AJ15">
            <v>0</v>
          </cell>
          <cell r="AK15">
            <v>0</v>
          </cell>
          <cell r="AL15">
            <v>0</v>
          </cell>
          <cell r="AM15">
            <v>0</v>
          </cell>
          <cell r="AN15">
            <v>0</v>
          </cell>
          <cell r="AO15">
            <v>0</v>
          </cell>
          <cell r="AP15">
            <v>0</v>
          </cell>
          <cell r="AQ15">
            <v>0</v>
          </cell>
          <cell r="AR15">
            <v>0</v>
          </cell>
          <cell r="AS15">
            <v>0</v>
          </cell>
          <cell r="AT15">
            <v>0</v>
          </cell>
          <cell r="AU15">
            <v>0</v>
          </cell>
          <cell r="AV15">
            <v>0</v>
          </cell>
          <cell r="AW15">
            <v>0</v>
          </cell>
          <cell r="AX15">
            <v>0</v>
          </cell>
          <cell r="AY15">
            <v>0</v>
          </cell>
          <cell r="AZ15">
            <v>0</v>
          </cell>
          <cell r="BA15">
            <v>0</v>
          </cell>
          <cell r="BB15">
            <v>0.22</v>
          </cell>
          <cell r="BC15">
            <v>20000000</v>
          </cell>
          <cell r="BD15">
            <v>30000000</v>
          </cell>
          <cell r="BE15">
            <v>1161</v>
          </cell>
          <cell r="BF15">
            <v>1161</v>
          </cell>
          <cell r="BG15">
            <v>0</v>
          </cell>
          <cell r="BH15">
            <v>0</v>
          </cell>
          <cell r="BI15">
            <v>0</v>
          </cell>
          <cell r="BJ15">
            <v>0</v>
          </cell>
          <cell r="BK15">
            <v>0</v>
          </cell>
          <cell r="BL15">
            <v>0</v>
          </cell>
          <cell r="BM15">
            <v>0</v>
          </cell>
          <cell r="BN15">
            <v>0</v>
          </cell>
          <cell r="BO15">
            <v>0</v>
          </cell>
          <cell r="BP15">
            <v>0</v>
          </cell>
          <cell r="BQ15">
            <v>0</v>
          </cell>
          <cell r="BR15">
            <v>0</v>
          </cell>
          <cell r="BS15">
            <v>0</v>
          </cell>
          <cell r="BT15">
            <v>0</v>
          </cell>
          <cell r="BU15">
            <v>0</v>
          </cell>
          <cell r="BV15">
            <v>0</v>
          </cell>
          <cell r="BW15">
            <v>0</v>
          </cell>
          <cell r="BX15">
            <v>0</v>
          </cell>
          <cell r="BY15">
            <v>0</v>
          </cell>
          <cell r="BZ15">
            <v>0</v>
          </cell>
          <cell r="CA15">
            <v>0</v>
          </cell>
          <cell r="CB15">
            <v>0</v>
          </cell>
          <cell r="CC15">
            <v>0</v>
          </cell>
          <cell r="CD15">
            <v>0</v>
          </cell>
          <cell r="CE15">
            <v>0</v>
          </cell>
          <cell r="CF15">
            <v>0</v>
          </cell>
          <cell r="CG15">
            <v>0</v>
          </cell>
          <cell r="CH15">
            <v>0</v>
          </cell>
          <cell r="CI15">
            <v>600000</v>
          </cell>
          <cell r="CJ15">
            <v>0</v>
          </cell>
          <cell r="CK15">
            <v>0</v>
          </cell>
          <cell r="CL15">
            <v>0</v>
          </cell>
          <cell r="CM15">
            <v>0</v>
          </cell>
          <cell r="CN15">
            <v>0</v>
          </cell>
          <cell r="CO15">
            <v>0</v>
          </cell>
          <cell r="CP15">
            <v>0</v>
          </cell>
          <cell r="CQ15">
            <v>0</v>
          </cell>
          <cell r="CR15">
            <v>0</v>
          </cell>
          <cell r="CS15">
            <v>0</v>
          </cell>
          <cell r="CT15">
            <v>0</v>
          </cell>
          <cell r="CU15">
            <v>0</v>
          </cell>
          <cell r="CV15">
            <v>0</v>
          </cell>
          <cell r="CW15">
            <v>0</v>
          </cell>
          <cell r="CX15">
            <v>0</v>
          </cell>
          <cell r="CY15">
            <v>0</v>
          </cell>
          <cell r="CZ15">
            <v>0</v>
          </cell>
          <cell r="DA15">
            <v>0</v>
          </cell>
          <cell r="DB15">
            <v>15000000</v>
          </cell>
          <cell r="DC15" t="str">
            <v>WTC;WEC;BFR;OO1</v>
          </cell>
        </row>
        <row r="16">
          <cell r="A16">
            <v>1</v>
          </cell>
          <cell r="B16">
            <v>105449</v>
          </cell>
          <cell r="C16">
            <v>477357</v>
          </cell>
          <cell r="D16" t="str">
            <v>WTC;WEC;BFR;OO1</v>
          </cell>
          <cell r="E16" t="str">
            <v>USD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10000</v>
          </cell>
          <cell r="AI16">
            <v>0</v>
          </cell>
          <cell r="AJ16">
            <v>0</v>
          </cell>
          <cell r="AK16">
            <v>0</v>
          </cell>
          <cell r="AL16">
            <v>0</v>
          </cell>
          <cell r="AM16">
            <v>0</v>
          </cell>
          <cell r="AN16">
            <v>0</v>
          </cell>
          <cell r="AO16">
            <v>0</v>
          </cell>
          <cell r="AP16">
            <v>0</v>
          </cell>
          <cell r="AQ16">
            <v>0</v>
          </cell>
          <cell r="AR16">
            <v>0</v>
          </cell>
          <cell r="AS16">
            <v>0</v>
          </cell>
          <cell r="AT16">
            <v>0</v>
          </cell>
          <cell r="AU16">
            <v>0</v>
          </cell>
          <cell r="AV16">
            <v>0</v>
          </cell>
          <cell r="AW16">
            <v>0</v>
          </cell>
          <cell r="AX16">
            <v>0</v>
          </cell>
          <cell r="AY16">
            <v>0</v>
          </cell>
          <cell r="AZ16">
            <v>0</v>
          </cell>
          <cell r="BA16">
            <v>0</v>
          </cell>
          <cell r="BB16">
            <v>0.22</v>
          </cell>
          <cell r="BC16">
            <v>20000000</v>
          </cell>
          <cell r="BD16">
            <v>30000000</v>
          </cell>
          <cell r="BE16">
            <v>1163</v>
          </cell>
          <cell r="BF16">
            <v>1163</v>
          </cell>
          <cell r="BG16">
            <v>0</v>
          </cell>
          <cell r="BH16">
            <v>0</v>
          </cell>
          <cell r="BI16">
            <v>0</v>
          </cell>
          <cell r="BJ16">
            <v>0</v>
          </cell>
          <cell r="BK16">
            <v>0</v>
          </cell>
          <cell r="BL16">
            <v>0</v>
          </cell>
          <cell r="BM16">
            <v>0</v>
          </cell>
          <cell r="BN16">
            <v>0</v>
          </cell>
          <cell r="BO16">
            <v>0</v>
          </cell>
          <cell r="BP16">
            <v>0</v>
          </cell>
          <cell r="BQ16">
            <v>0</v>
          </cell>
          <cell r="BR16">
            <v>0</v>
          </cell>
          <cell r="BS16">
            <v>0</v>
          </cell>
          <cell r="BT16">
            <v>0</v>
          </cell>
          <cell r="BU16">
            <v>0</v>
          </cell>
          <cell r="BV16">
            <v>0</v>
          </cell>
          <cell r="BW16">
            <v>0</v>
          </cell>
          <cell r="BX16">
            <v>0</v>
          </cell>
          <cell r="BY16">
            <v>0</v>
          </cell>
          <cell r="BZ16">
            <v>0</v>
          </cell>
          <cell r="CA16">
            <v>0</v>
          </cell>
          <cell r="CB16">
            <v>0</v>
          </cell>
          <cell r="CC16">
            <v>0</v>
          </cell>
          <cell r="CD16">
            <v>0</v>
          </cell>
          <cell r="CE16">
            <v>0</v>
          </cell>
          <cell r="CF16">
            <v>0</v>
          </cell>
          <cell r="CG16">
            <v>0</v>
          </cell>
          <cell r="CH16">
            <v>0</v>
          </cell>
          <cell r="CI16">
            <v>600000</v>
          </cell>
          <cell r="CJ16">
            <v>0</v>
          </cell>
          <cell r="CK16">
            <v>0</v>
          </cell>
          <cell r="CL16">
            <v>0</v>
          </cell>
          <cell r="CM16">
            <v>0</v>
          </cell>
          <cell r="CN16">
            <v>0</v>
          </cell>
          <cell r="CO16">
            <v>0</v>
          </cell>
          <cell r="CP16">
            <v>0</v>
          </cell>
          <cell r="CQ16">
            <v>0</v>
          </cell>
          <cell r="CR16">
            <v>0</v>
          </cell>
          <cell r="CS16">
            <v>0</v>
          </cell>
          <cell r="CT16">
            <v>0</v>
          </cell>
          <cell r="CU16">
            <v>0</v>
          </cell>
          <cell r="CV16">
            <v>0</v>
          </cell>
          <cell r="CW16">
            <v>0</v>
          </cell>
          <cell r="CX16">
            <v>0</v>
          </cell>
          <cell r="CY16">
            <v>0</v>
          </cell>
          <cell r="CZ16">
            <v>0</v>
          </cell>
          <cell r="DA16">
            <v>0</v>
          </cell>
          <cell r="DB16">
            <v>15000000</v>
          </cell>
          <cell r="DC16" t="str">
            <v>WTC;WEC;BFR;OO1</v>
          </cell>
        </row>
        <row r="17">
          <cell r="A17">
            <v>1</v>
          </cell>
          <cell r="B17">
            <v>105449</v>
          </cell>
          <cell r="C17">
            <v>477358</v>
          </cell>
          <cell r="D17" t="str">
            <v>WTC;WEC;BFR;OO1</v>
          </cell>
          <cell r="E17" t="str">
            <v>USD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10000</v>
          </cell>
          <cell r="AI17">
            <v>0</v>
          </cell>
          <cell r="AJ17">
            <v>0</v>
          </cell>
          <cell r="AK17">
            <v>0</v>
          </cell>
          <cell r="AL17">
            <v>0</v>
          </cell>
          <cell r="AM17">
            <v>0</v>
          </cell>
          <cell r="AN17">
            <v>0</v>
          </cell>
          <cell r="AO17">
            <v>0</v>
          </cell>
          <cell r="AP17">
            <v>0</v>
          </cell>
          <cell r="AQ17">
            <v>0</v>
          </cell>
          <cell r="AR17">
            <v>0</v>
          </cell>
          <cell r="AS17">
            <v>0</v>
          </cell>
          <cell r="AT17">
            <v>0</v>
          </cell>
          <cell r="AU17">
            <v>0</v>
          </cell>
          <cell r="AV17">
            <v>0</v>
          </cell>
          <cell r="AW17">
            <v>0</v>
          </cell>
          <cell r="AX17">
            <v>0</v>
          </cell>
          <cell r="AY17">
            <v>0</v>
          </cell>
          <cell r="AZ17">
            <v>0</v>
          </cell>
          <cell r="BA17">
            <v>0</v>
          </cell>
          <cell r="BB17">
            <v>0.1</v>
          </cell>
          <cell r="BC17">
            <v>50000000</v>
          </cell>
          <cell r="BD17">
            <v>50000000</v>
          </cell>
          <cell r="BE17">
            <v>1160</v>
          </cell>
          <cell r="BF17">
            <v>1160</v>
          </cell>
          <cell r="BG17">
            <v>0</v>
          </cell>
          <cell r="BH17">
            <v>0</v>
          </cell>
          <cell r="BI17">
            <v>0</v>
          </cell>
          <cell r="BJ17">
            <v>0</v>
          </cell>
          <cell r="BK17">
            <v>0</v>
          </cell>
          <cell r="BL17">
            <v>0</v>
          </cell>
          <cell r="BM17">
            <v>0</v>
          </cell>
          <cell r="BN17">
            <v>0</v>
          </cell>
          <cell r="BO17">
            <v>0</v>
          </cell>
          <cell r="BP17">
            <v>0</v>
          </cell>
          <cell r="BQ17">
            <v>0</v>
          </cell>
          <cell r="BR17">
            <v>0</v>
          </cell>
          <cell r="BS17">
            <v>0</v>
          </cell>
          <cell r="BT17">
            <v>0</v>
          </cell>
          <cell r="BU17">
            <v>0</v>
          </cell>
          <cell r="BV17">
            <v>0</v>
          </cell>
          <cell r="BW17">
            <v>0</v>
          </cell>
          <cell r="BX17">
            <v>0</v>
          </cell>
          <cell r="BY17">
            <v>0</v>
          </cell>
          <cell r="BZ17">
            <v>0</v>
          </cell>
          <cell r="CA17">
            <v>0</v>
          </cell>
          <cell r="CB17">
            <v>0</v>
          </cell>
          <cell r="CC17">
            <v>0</v>
          </cell>
          <cell r="CD17">
            <v>0</v>
          </cell>
          <cell r="CE17">
            <v>0</v>
          </cell>
          <cell r="CF17">
            <v>0</v>
          </cell>
          <cell r="CG17">
            <v>0</v>
          </cell>
          <cell r="CH17">
            <v>0</v>
          </cell>
          <cell r="CI17">
            <v>10000</v>
          </cell>
          <cell r="CJ17">
            <v>0</v>
          </cell>
          <cell r="CK17">
            <v>0</v>
          </cell>
          <cell r="CL17">
            <v>0</v>
          </cell>
          <cell r="CM17">
            <v>0</v>
          </cell>
          <cell r="CN17">
            <v>0</v>
          </cell>
          <cell r="CO17">
            <v>0</v>
          </cell>
          <cell r="CP17">
            <v>0</v>
          </cell>
          <cell r="CQ17">
            <v>0</v>
          </cell>
          <cell r="CR17">
            <v>0</v>
          </cell>
          <cell r="CS17">
            <v>0</v>
          </cell>
          <cell r="CT17">
            <v>0</v>
          </cell>
          <cell r="CU17">
            <v>0</v>
          </cell>
          <cell r="CV17">
            <v>0</v>
          </cell>
          <cell r="CW17">
            <v>0</v>
          </cell>
          <cell r="CX17">
            <v>0</v>
          </cell>
          <cell r="CY17">
            <v>0</v>
          </cell>
          <cell r="CZ17">
            <v>0</v>
          </cell>
          <cell r="DA17">
            <v>0</v>
          </cell>
          <cell r="DB17">
            <v>100000000</v>
          </cell>
          <cell r="DC17" t="str">
            <v>WTC;WEC;BFR;OO1</v>
          </cell>
        </row>
        <row r="18">
          <cell r="A18">
            <v>1</v>
          </cell>
          <cell r="B18">
            <v>105449</v>
          </cell>
          <cell r="C18">
            <v>477358</v>
          </cell>
          <cell r="D18" t="str">
            <v>WTC;WEC;BFR;OO1</v>
          </cell>
          <cell r="E18" t="str">
            <v>USD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10000</v>
          </cell>
          <cell r="AI18">
            <v>0</v>
          </cell>
          <cell r="AJ18">
            <v>0</v>
          </cell>
          <cell r="AK18">
            <v>0</v>
          </cell>
          <cell r="AL18">
            <v>0</v>
          </cell>
          <cell r="AM18">
            <v>0</v>
          </cell>
          <cell r="AN18">
            <v>0</v>
          </cell>
          <cell r="AO18">
            <v>0</v>
          </cell>
          <cell r="AP18">
            <v>0</v>
          </cell>
          <cell r="AQ18">
            <v>0</v>
          </cell>
          <cell r="AR18">
            <v>0</v>
          </cell>
          <cell r="AS18">
            <v>0</v>
          </cell>
          <cell r="AT18">
            <v>0</v>
          </cell>
          <cell r="AU18">
            <v>0</v>
          </cell>
          <cell r="AV18">
            <v>0</v>
          </cell>
          <cell r="AW18">
            <v>0</v>
          </cell>
          <cell r="AX18">
            <v>0</v>
          </cell>
          <cell r="AY18">
            <v>0</v>
          </cell>
          <cell r="AZ18">
            <v>0</v>
          </cell>
          <cell r="BA18">
            <v>0</v>
          </cell>
          <cell r="BB18">
            <v>0.1</v>
          </cell>
          <cell r="BC18">
            <v>50000000</v>
          </cell>
          <cell r="BD18">
            <v>50000000</v>
          </cell>
          <cell r="BE18">
            <v>1161</v>
          </cell>
          <cell r="BF18">
            <v>1161</v>
          </cell>
          <cell r="BG18">
            <v>0</v>
          </cell>
          <cell r="BH18">
            <v>0</v>
          </cell>
          <cell r="BI18">
            <v>0</v>
          </cell>
          <cell r="BJ18">
            <v>0</v>
          </cell>
          <cell r="BK18">
            <v>0</v>
          </cell>
          <cell r="BL18">
            <v>0</v>
          </cell>
          <cell r="BM18">
            <v>0</v>
          </cell>
          <cell r="BN18">
            <v>0</v>
          </cell>
          <cell r="BO18">
            <v>0</v>
          </cell>
          <cell r="BP18">
            <v>0</v>
          </cell>
          <cell r="BQ18">
            <v>0</v>
          </cell>
          <cell r="BR18">
            <v>0</v>
          </cell>
          <cell r="BS18">
            <v>0</v>
          </cell>
          <cell r="BT18">
            <v>0</v>
          </cell>
          <cell r="BU18">
            <v>0</v>
          </cell>
          <cell r="BV18">
            <v>0</v>
          </cell>
          <cell r="BW18">
            <v>0</v>
          </cell>
          <cell r="BX18">
            <v>0</v>
          </cell>
          <cell r="BY18">
            <v>0</v>
          </cell>
          <cell r="BZ18">
            <v>0</v>
          </cell>
          <cell r="CA18">
            <v>0</v>
          </cell>
          <cell r="CB18">
            <v>0</v>
          </cell>
          <cell r="CC18">
            <v>0</v>
          </cell>
          <cell r="CD18">
            <v>0</v>
          </cell>
          <cell r="CE18">
            <v>0</v>
          </cell>
          <cell r="CF18">
            <v>0</v>
          </cell>
          <cell r="CG18">
            <v>0</v>
          </cell>
          <cell r="CH18">
            <v>0</v>
          </cell>
          <cell r="CI18">
            <v>600000</v>
          </cell>
          <cell r="CJ18">
            <v>0</v>
          </cell>
          <cell r="CK18">
            <v>0</v>
          </cell>
          <cell r="CL18">
            <v>0</v>
          </cell>
          <cell r="CM18">
            <v>0</v>
          </cell>
          <cell r="CN18">
            <v>0</v>
          </cell>
          <cell r="CO18">
            <v>0</v>
          </cell>
          <cell r="CP18">
            <v>0</v>
          </cell>
          <cell r="CQ18">
            <v>0</v>
          </cell>
          <cell r="CR18">
            <v>0</v>
          </cell>
          <cell r="CS18">
            <v>0</v>
          </cell>
          <cell r="CT18">
            <v>0</v>
          </cell>
          <cell r="CU18">
            <v>0</v>
          </cell>
          <cell r="CV18">
            <v>0</v>
          </cell>
          <cell r="CW18">
            <v>0</v>
          </cell>
          <cell r="CX18">
            <v>0</v>
          </cell>
          <cell r="CY18">
            <v>0</v>
          </cell>
          <cell r="CZ18">
            <v>0</v>
          </cell>
          <cell r="DA18">
            <v>0</v>
          </cell>
          <cell r="DB18">
            <v>15000000</v>
          </cell>
          <cell r="DC18" t="str">
            <v>WTC;WEC;BFR;OO1</v>
          </cell>
        </row>
        <row r="19">
          <cell r="A19">
            <v>1</v>
          </cell>
          <cell r="B19">
            <v>105449</v>
          </cell>
          <cell r="C19">
            <v>477358</v>
          </cell>
          <cell r="D19" t="str">
            <v>WTC;WEC;BFR;OO1</v>
          </cell>
          <cell r="E19" t="str">
            <v>USD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10000</v>
          </cell>
          <cell r="AI19">
            <v>0</v>
          </cell>
          <cell r="AJ19">
            <v>0</v>
          </cell>
          <cell r="AK19">
            <v>0</v>
          </cell>
          <cell r="AL19">
            <v>0</v>
          </cell>
          <cell r="AM19">
            <v>0</v>
          </cell>
          <cell r="AN19">
            <v>0</v>
          </cell>
          <cell r="AO19">
            <v>0</v>
          </cell>
          <cell r="AP19">
            <v>0</v>
          </cell>
          <cell r="AQ19">
            <v>0</v>
          </cell>
          <cell r="AR19">
            <v>0</v>
          </cell>
          <cell r="AS19">
            <v>0</v>
          </cell>
          <cell r="AT19">
            <v>0</v>
          </cell>
          <cell r="AU19">
            <v>0</v>
          </cell>
          <cell r="AV19">
            <v>0</v>
          </cell>
          <cell r="AW19">
            <v>0</v>
          </cell>
          <cell r="AX19">
            <v>0</v>
          </cell>
          <cell r="AY19">
            <v>0</v>
          </cell>
          <cell r="AZ19">
            <v>0</v>
          </cell>
          <cell r="BA19">
            <v>0</v>
          </cell>
          <cell r="BB19">
            <v>0.1</v>
          </cell>
          <cell r="BC19">
            <v>50000000</v>
          </cell>
          <cell r="BD19">
            <v>50000000</v>
          </cell>
          <cell r="BE19">
            <v>1163</v>
          </cell>
          <cell r="BF19">
            <v>1163</v>
          </cell>
          <cell r="BG19">
            <v>0</v>
          </cell>
          <cell r="BH19">
            <v>0</v>
          </cell>
          <cell r="BI19">
            <v>0</v>
          </cell>
          <cell r="BJ19">
            <v>0</v>
          </cell>
          <cell r="BK19">
            <v>0</v>
          </cell>
          <cell r="BL19">
            <v>0</v>
          </cell>
          <cell r="BM19">
            <v>0</v>
          </cell>
          <cell r="BN19">
            <v>0</v>
          </cell>
          <cell r="BO19">
            <v>0</v>
          </cell>
          <cell r="BP19">
            <v>0</v>
          </cell>
          <cell r="BQ19">
            <v>0</v>
          </cell>
          <cell r="BR19">
            <v>0</v>
          </cell>
          <cell r="BS19">
            <v>0</v>
          </cell>
          <cell r="BT19">
            <v>0</v>
          </cell>
          <cell r="BU19">
            <v>0</v>
          </cell>
          <cell r="BV19">
            <v>0</v>
          </cell>
          <cell r="BW19">
            <v>0</v>
          </cell>
          <cell r="BX19">
            <v>0</v>
          </cell>
          <cell r="BY19">
            <v>0</v>
          </cell>
          <cell r="BZ19">
            <v>0</v>
          </cell>
          <cell r="CA19">
            <v>0</v>
          </cell>
          <cell r="CB19">
            <v>0</v>
          </cell>
          <cell r="CC19">
            <v>0</v>
          </cell>
          <cell r="CD19">
            <v>0</v>
          </cell>
          <cell r="CE19">
            <v>0</v>
          </cell>
          <cell r="CF19">
            <v>0</v>
          </cell>
          <cell r="CG19">
            <v>0</v>
          </cell>
          <cell r="CH19">
            <v>0</v>
          </cell>
          <cell r="CI19">
            <v>600000</v>
          </cell>
          <cell r="CJ19">
            <v>0</v>
          </cell>
          <cell r="CK19">
            <v>0</v>
          </cell>
          <cell r="CL19">
            <v>0</v>
          </cell>
          <cell r="CM19">
            <v>0</v>
          </cell>
          <cell r="CN19">
            <v>0</v>
          </cell>
          <cell r="CO19">
            <v>0</v>
          </cell>
          <cell r="CP19">
            <v>0</v>
          </cell>
          <cell r="CQ19">
            <v>0</v>
          </cell>
          <cell r="CR19">
            <v>0</v>
          </cell>
          <cell r="CS19">
            <v>0</v>
          </cell>
          <cell r="CT19">
            <v>0</v>
          </cell>
          <cell r="CU19">
            <v>0</v>
          </cell>
          <cell r="CV19">
            <v>0</v>
          </cell>
          <cell r="CW19">
            <v>0</v>
          </cell>
          <cell r="CX19">
            <v>0</v>
          </cell>
          <cell r="CY19">
            <v>0</v>
          </cell>
          <cell r="CZ19">
            <v>0</v>
          </cell>
          <cell r="DA19">
            <v>0</v>
          </cell>
          <cell r="DB19">
            <v>15000000</v>
          </cell>
          <cell r="DC19" t="str">
            <v>WTC;WEC;BFR;OO1</v>
          </cell>
        </row>
        <row r="20">
          <cell r="A20">
            <v>1</v>
          </cell>
          <cell r="B20">
            <v>105449</v>
          </cell>
          <cell r="C20">
            <v>477359</v>
          </cell>
          <cell r="D20" t="str">
            <v>WTC;WEC;BFR;OO1</v>
          </cell>
          <cell r="E20" t="str">
            <v>USD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10000</v>
          </cell>
          <cell r="AI20">
            <v>0</v>
          </cell>
          <cell r="AJ20">
            <v>0</v>
          </cell>
          <cell r="AK20">
            <v>0</v>
          </cell>
          <cell r="AL20">
            <v>0</v>
          </cell>
          <cell r="AM20">
            <v>0</v>
          </cell>
          <cell r="AN20">
            <v>0</v>
          </cell>
          <cell r="AO20">
            <v>0</v>
          </cell>
          <cell r="AP20">
            <v>0</v>
          </cell>
          <cell r="AQ20">
            <v>0</v>
          </cell>
          <cell r="AR20">
            <v>0</v>
          </cell>
          <cell r="AS20">
            <v>0</v>
          </cell>
          <cell r="AT20">
            <v>0</v>
          </cell>
          <cell r="AU20">
            <v>0</v>
          </cell>
          <cell r="AV20">
            <v>0</v>
          </cell>
          <cell r="AW20">
            <v>0</v>
          </cell>
          <cell r="AX20">
            <v>0</v>
          </cell>
          <cell r="AY20">
            <v>0</v>
          </cell>
          <cell r="AZ20">
            <v>0</v>
          </cell>
          <cell r="BA20">
            <v>0</v>
          </cell>
          <cell r="BB20">
            <v>0.1</v>
          </cell>
          <cell r="BC20">
            <v>100000000</v>
          </cell>
          <cell r="BD20">
            <v>100000000</v>
          </cell>
          <cell r="BE20">
            <v>1160</v>
          </cell>
          <cell r="BF20">
            <v>1160</v>
          </cell>
          <cell r="BG20">
            <v>0</v>
          </cell>
          <cell r="BH20">
            <v>0</v>
          </cell>
          <cell r="BI20">
            <v>0</v>
          </cell>
          <cell r="BJ20">
            <v>0</v>
          </cell>
          <cell r="BK20">
            <v>0</v>
          </cell>
          <cell r="BL20">
            <v>0</v>
          </cell>
          <cell r="BM20">
            <v>0</v>
          </cell>
          <cell r="BN20">
            <v>0</v>
          </cell>
          <cell r="BO20">
            <v>0</v>
          </cell>
          <cell r="BP20">
            <v>0</v>
          </cell>
          <cell r="BQ20">
            <v>0</v>
          </cell>
          <cell r="BR20">
            <v>0</v>
          </cell>
          <cell r="BS20">
            <v>0</v>
          </cell>
          <cell r="BT20">
            <v>0</v>
          </cell>
          <cell r="BU20">
            <v>0</v>
          </cell>
          <cell r="BV20">
            <v>0</v>
          </cell>
          <cell r="BW20">
            <v>0</v>
          </cell>
          <cell r="BX20">
            <v>0</v>
          </cell>
          <cell r="BY20">
            <v>0</v>
          </cell>
          <cell r="BZ20">
            <v>0</v>
          </cell>
          <cell r="CA20">
            <v>0</v>
          </cell>
          <cell r="CB20">
            <v>0</v>
          </cell>
          <cell r="CC20">
            <v>0</v>
          </cell>
          <cell r="CD20">
            <v>0</v>
          </cell>
          <cell r="CE20">
            <v>0</v>
          </cell>
          <cell r="CF20">
            <v>0</v>
          </cell>
          <cell r="CG20">
            <v>0</v>
          </cell>
          <cell r="CH20">
            <v>0</v>
          </cell>
          <cell r="CI20">
            <v>10000</v>
          </cell>
          <cell r="CJ20">
            <v>0</v>
          </cell>
          <cell r="CK20">
            <v>0</v>
          </cell>
          <cell r="CL20">
            <v>0</v>
          </cell>
          <cell r="CM20">
            <v>0</v>
          </cell>
          <cell r="CN20">
            <v>0</v>
          </cell>
          <cell r="CO20">
            <v>0</v>
          </cell>
          <cell r="CP20">
            <v>0</v>
          </cell>
          <cell r="CQ20">
            <v>0</v>
          </cell>
          <cell r="CR20">
            <v>0</v>
          </cell>
          <cell r="CS20">
            <v>0</v>
          </cell>
          <cell r="CT20">
            <v>0</v>
          </cell>
          <cell r="CU20">
            <v>0</v>
          </cell>
          <cell r="CV20">
            <v>0</v>
          </cell>
          <cell r="CW20">
            <v>0</v>
          </cell>
          <cell r="CX20">
            <v>0</v>
          </cell>
          <cell r="CY20">
            <v>0</v>
          </cell>
          <cell r="CZ20">
            <v>0</v>
          </cell>
          <cell r="DA20">
            <v>0</v>
          </cell>
          <cell r="DB20">
            <v>100000000</v>
          </cell>
          <cell r="DC20" t="str">
            <v>WTC;WEC;BFR;OO1</v>
          </cell>
        </row>
        <row r="21">
          <cell r="A21">
            <v>1</v>
          </cell>
          <cell r="B21">
            <v>105449</v>
          </cell>
          <cell r="C21">
            <v>477359</v>
          </cell>
          <cell r="D21" t="str">
            <v>WTC;WEC;BFR;OO1</v>
          </cell>
          <cell r="E21" t="str">
            <v>USD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10000</v>
          </cell>
          <cell r="AI21">
            <v>0</v>
          </cell>
          <cell r="AJ21">
            <v>0</v>
          </cell>
          <cell r="AK21">
            <v>0</v>
          </cell>
          <cell r="AL21">
            <v>0</v>
          </cell>
          <cell r="AM21">
            <v>0</v>
          </cell>
          <cell r="AN21">
            <v>0</v>
          </cell>
          <cell r="AO21">
            <v>0</v>
          </cell>
          <cell r="AP21">
            <v>0</v>
          </cell>
          <cell r="AQ21">
            <v>0</v>
          </cell>
          <cell r="AR21">
            <v>0</v>
          </cell>
          <cell r="AS21">
            <v>0</v>
          </cell>
          <cell r="AT21">
            <v>0</v>
          </cell>
          <cell r="AU21">
            <v>0</v>
          </cell>
          <cell r="AV21">
            <v>0</v>
          </cell>
          <cell r="AW21">
            <v>0</v>
          </cell>
          <cell r="AX21">
            <v>0</v>
          </cell>
          <cell r="AY21">
            <v>0</v>
          </cell>
          <cell r="AZ21">
            <v>0</v>
          </cell>
          <cell r="BA21">
            <v>0</v>
          </cell>
          <cell r="BB21">
            <v>0.1</v>
          </cell>
          <cell r="BC21">
            <v>100000000</v>
          </cell>
          <cell r="BD21">
            <v>100000000</v>
          </cell>
          <cell r="BE21">
            <v>1161</v>
          </cell>
          <cell r="BF21">
            <v>1161</v>
          </cell>
          <cell r="BG21">
            <v>0</v>
          </cell>
          <cell r="BH21">
            <v>0</v>
          </cell>
          <cell r="BI21">
            <v>0</v>
          </cell>
          <cell r="BJ21">
            <v>0</v>
          </cell>
          <cell r="BK21">
            <v>0</v>
          </cell>
          <cell r="BL21">
            <v>0</v>
          </cell>
          <cell r="BM21">
            <v>0</v>
          </cell>
          <cell r="BN21">
            <v>0</v>
          </cell>
          <cell r="BO21">
            <v>0</v>
          </cell>
          <cell r="BP21">
            <v>0</v>
          </cell>
          <cell r="BQ21">
            <v>0</v>
          </cell>
          <cell r="BR21">
            <v>0</v>
          </cell>
          <cell r="BS21">
            <v>0</v>
          </cell>
          <cell r="BT21">
            <v>0</v>
          </cell>
          <cell r="BU21">
            <v>0</v>
          </cell>
          <cell r="BV21">
            <v>0</v>
          </cell>
          <cell r="BW21">
            <v>0</v>
          </cell>
          <cell r="BX21">
            <v>0</v>
          </cell>
          <cell r="BY21">
            <v>0</v>
          </cell>
          <cell r="BZ21">
            <v>0</v>
          </cell>
          <cell r="CA21">
            <v>0</v>
          </cell>
          <cell r="CB21">
            <v>0</v>
          </cell>
          <cell r="CC21">
            <v>0</v>
          </cell>
          <cell r="CD21">
            <v>0</v>
          </cell>
          <cell r="CE21">
            <v>0</v>
          </cell>
          <cell r="CF21">
            <v>0</v>
          </cell>
          <cell r="CG21">
            <v>0</v>
          </cell>
          <cell r="CH21">
            <v>0</v>
          </cell>
          <cell r="CI21">
            <v>600000</v>
          </cell>
          <cell r="CJ21">
            <v>0</v>
          </cell>
          <cell r="CK21">
            <v>0</v>
          </cell>
          <cell r="CL21">
            <v>0</v>
          </cell>
          <cell r="CM21">
            <v>0</v>
          </cell>
          <cell r="CN21">
            <v>0</v>
          </cell>
          <cell r="CO21">
            <v>0</v>
          </cell>
          <cell r="CP21">
            <v>0</v>
          </cell>
          <cell r="CQ21">
            <v>0</v>
          </cell>
          <cell r="CR21">
            <v>0</v>
          </cell>
          <cell r="CS21">
            <v>0</v>
          </cell>
          <cell r="CT21">
            <v>0</v>
          </cell>
          <cell r="CU21">
            <v>0</v>
          </cell>
          <cell r="CV21">
            <v>0</v>
          </cell>
          <cell r="CW21">
            <v>0</v>
          </cell>
          <cell r="CX21">
            <v>0</v>
          </cell>
          <cell r="CY21">
            <v>0</v>
          </cell>
          <cell r="CZ21">
            <v>0</v>
          </cell>
          <cell r="DA21">
            <v>0</v>
          </cell>
          <cell r="DB21">
            <v>15000000</v>
          </cell>
          <cell r="DC21" t="str">
            <v>WTC;WEC;BFR;OO1</v>
          </cell>
        </row>
        <row r="22">
          <cell r="A22">
            <v>1</v>
          </cell>
          <cell r="B22">
            <v>105449</v>
          </cell>
          <cell r="C22">
            <v>477359</v>
          </cell>
          <cell r="D22" t="str">
            <v>WTC;WEC;BFR;OO1</v>
          </cell>
          <cell r="E22" t="str">
            <v>USD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10000</v>
          </cell>
          <cell r="AI22">
            <v>0</v>
          </cell>
          <cell r="AJ22">
            <v>0</v>
          </cell>
          <cell r="AK22">
            <v>0</v>
          </cell>
          <cell r="AL22">
            <v>0</v>
          </cell>
          <cell r="AM22">
            <v>0</v>
          </cell>
          <cell r="AN22">
            <v>0</v>
          </cell>
          <cell r="AO22">
            <v>0</v>
          </cell>
          <cell r="AP22">
            <v>0</v>
          </cell>
          <cell r="AQ22">
            <v>0</v>
          </cell>
          <cell r="AR22">
            <v>0</v>
          </cell>
          <cell r="AS22">
            <v>0</v>
          </cell>
          <cell r="AT22">
            <v>0</v>
          </cell>
          <cell r="AU22">
            <v>0</v>
          </cell>
          <cell r="AV22">
            <v>0</v>
          </cell>
          <cell r="AW22">
            <v>0</v>
          </cell>
          <cell r="AX22">
            <v>0</v>
          </cell>
          <cell r="AY22">
            <v>0</v>
          </cell>
          <cell r="AZ22">
            <v>0</v>
          </cell>
          <cell r="BA22">
            <v>0</v>
          </cell>
          <cell r="BB22">
            <v>0.1</v>
          </cell>
          <cell r="BC22">
            <v>100000000</v>
          </cell>
          <cell r="BD22">
            <v>100000000</v>
          </cell>
          <cell r="BE22">
            <v>1163</v>
          </cell>
          <cell r="BF22">
            <v>1163</v>
          </cell>
          <cell r="BG22">
            <v>0</v>
          </cell>
          <cell r="BH22">
            <v>0</v>
          </cell>
          <cell r="BI22">
            <v>0</v>
          </cell>
          <cell r="BJ22">
            <v>0</v>
          </cell>
          <cell r="BK22">
            <v>0</v>
          </cell>
          <cell r="BL22">
            <v>0</v>
          </cell>
          <cell r="BM22">
            <v>0</v>
          </cell>
          <cell r="BN22">
            <v>0</v>
          </cell>
          <cell r="BO22">
            <v>0</v>
          </cell>
          <cell r="BP22">
            <v>0</v>
          </cell>
          <cell r="BQ22">
            <v>0</v>
          </cell>
          <cell r="BR22">
            <v>0</v>
          </cell>
          <cell r="BS22">
            <v>0</v>
          </cell>
          <cell r="BT22">
            <v>0</v>
          </cell>
          <cell r="BU22">
            <v>0</v>
          </cell>
          <cell r="BV22">
            <v>0</v>
          </cell>
          <cell r="BW22">
            <v>0</v>
          </cell>
          <cell r="BX22">
            <v>0</v>
          </cell>
          <cell r="BY22">
            <v>0</v>
          </cell>
          <cell r="BZ22">
            <v>0</v>
          </cell>
          <cell r="CA22">
            <v>0</v>
          </cell>
          <cell r="CB22">
            <v>0</v>
          </cell>
          <cell r="CC22">
            <v>0</v>
          </cell>
          <cell r="CD22">
            <v>0</v>
          </cell>
          <cell r="CE22">
            <v>0</v>
          </cell>
          <cell r="CF22">
            <v>0</v>
          </cell>
          <cell r="CG22">
            <v>0</v>
          </cell>
          <cell r="CH22">
            <v>0</v>
          </cell>
          <cell r="CI22">
            <v>600000</v>
          </cell>
          <cell r="CJ22">
            <v>0</v>
          </cell>
          <cell r="CK22">
            <v>0</v>
          </cell>
          <cell r="CL22">
            <v>0</v>
          </cell>
          <cell r="CM22">
            <v>0</v>
          </cell>
          <cell r="CN22">
            <v>0</v>
          </cell>
          <cell r="CO22">
            <v>0</v>
          </cell>
          <cell r="CP22">
            <v>0</v>
          </cell>
          <cell r="CQ22">
            <v>0</v>
          </cell>
          <cell r="CR22">
            <v>0</v>
          </cell>
          <cell r="CS22">
            <v>0</v>
          </cell>
          <cell r="CT22">
            <v>0</v>
          </cell>
          <cell r="CU22">
            <v>0</v>
          </cell>
          <cell r="CV22">
            <v>0</v>
          </cell>
          <cell r="CW22">
            <v>0</v>
          </cell>
          <cell r="CX22">
            <v>0</v>
          </cell>
          <cell r="CY22">
            <v>0</v>
          </cell>
          <cell r="CZ22">
            <v>0</v>
          </cell>
          <cell r="DA22">
            <v>0</v>
          </cell>
          <cell r="DB22">
            <v>15000000</v>
          </cell>
          <cell r="DC22" t="str">
            <v>WTC;WEC;BFR;OO1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6FC415-5BB6-405B-87B6-FE54E8C2F3AA}">
  <dimension ref="A1:AE41"/>
  <sheetViews>
    <sheetView tabSelected="1" workbookViewId="0">
      <selection activeCell="A12" sqref="A12"/>
    </sheetView>
  </sheetViews>
  <sheetFormatPr defaultRowHeight="14.4" x14ac:dyDescent="0.3"/>
  <cols>
    <col min="3" max="3" width="11" bestFit="1" customWidth="1"/>
    <col min="4" max="5" width="10.44140625" bestFit="1" customWidth="1"/>
    <col min="6" max="6" width="11.6640625" bestFit="1" customWidth="1"/>
    <col min="7" max="7" width="7.6640625" bestFit="1" customWidth="1"/>
    <col min="8" max="8" width="9" bestFit="1" customWidth="1"/>
    <col min="9" max="9" width="10.21875" bestFit="1" customWidth="1"/>
    <col min="10" max="10" width="12.5546875" bestFit="1" customWidth="1"/>
    <col min="11" max="11" width="11.109375" bestFit="1" customWidth="1"/>
    <col min="12" max="12" width="12.5546875" bestFit="1" customWidth="1"/>
    <col min="13" max="13" width="11.109375" bestFit="1" customWidth="1"/>
    <col min="14" max="14" width="14.21875" bestFit="1" customWidth="1"/>
    <col min="15" max="15" width="15.77734375" bestFit="1" customWidth="1"/>
    <col min="16" max="16" width="16.77734375" bestFit="1" customWidth="1"/>
    <col min="17" max="17" width="11.109375" bestFit="1" customWidth="1"/>
    <col min="18" max="18" width="17.44140625" bestFit="1" customWidth="1"/>
    <col min="19" max="19" width="10" bestFit="1" customWidth="1"/>
    <col min="20" max="20" width="8.33203125" bestFit="1" customWidth="1"/>
    <col min="21" max="21" width="11" bestFit="1" customWidth="1"/>
    <col min="22" max="22" width="6" bestFit="1" customWidth="1"/>
    <col min="23" max="23" width="11.77734375" bestFit="1" customWidth="1"/>
    <col min="24" max="24" width="7.44140625" bestFit="1" customWidth="1"/>
    <col min="25" max="25" width="14.5546875" bestFit="1" customWidth="1"/>
    <col min="26" max="26" width="18.88671875" bestFit="1" customWidth="1"/>
    <col min="27" max="27" width="18.5546875" bestFit="1" customWidth="1"/>
    <col min="28" max="28" width="15.5546875" bestFit="1" customWidth="1"/>
    <col min="29" max="29" width="19.88671875" bestFit="1" customWidth="1"/>
    <col min="30" max="30" width="19.5546875" bestFit="1" customWidth="1"/>
    <col min="31" max="31" width="9.77734375" bestFit="1" customWidth="1"/>
    <col min="32" max="32" width="14.109375" bestFit="1" customWidth="1"/>
    <col min="33" max="33" width="13.77734375" bestFit="1" customWidth="1"/>
    <col min="34" max="34" width="10.33203125" bestFit="1" customWidth="1"/>
    <col min="35" max="35" width="14.6640625" bestFit="1" customWidth="1"/>
    <col min="36" max="36" width="14.33203125" bestFit="1" customWidth="1"/>
    <col min="37" max="37" width="10.109375" bestFit="1" customWidth="1"/>
    <col min="38" max="38" width="14.44140625" bestFit="1" customWidth="1"/>
    <col min="39" max="39" width="14.109375" bestFit="1" customWidth="1"/>
    <col min="40" max="40" width="15.33203125" bestFit="1" customWidth="1"/>
    <col min="41" max="41" width="19.6640625" bestFit="1" customWidth="1"/>
    <col min="42" max="42" width="19.33203125" bestFit="1" customWidth="1"/>
    <col min="43" max="43" width="16.33203125" bestFit="1" customWidth="1"/>
    <col min="44" max="44" width="20.6640625" bestFit="1" customWidth="1"/>
    <col min="45" max="45" width="20.33203125" bestFit="1" customWidth="1"/>
    <col min="46" max="46" width="10.5546875" bestFit="1" customWidth="1"/>
    <col min="47" max="47" width="14.88671875" bestFit="1" customWidth="1"/>
    <col min="48" max="48" width="14.5546875" bestFit="1" customWidth="1"/>
    <col min="49" max="49" width="11.109375" bestFit="1" customWidth="1"/>
    <col min="50" max="50" width="15.44140625" bestFit="1" customWidth="1"/>
    <col min="51" max="51" width="15.109375" bestFit="1" customWidth="1"/>
    <col min="52" max="52" width="10.88671875" bestFit="1" customWidth="1"/>
    <col min="53" max="53" width="15.21875" bestFit="1" customWidth="1"/>
    <col min="54" max="54" width="14.88671875" bestFit="1" customWidth="1"/>
    <col min="55" max="56" width="15.88671875" bestFit="1" customWidth="1"/>
    <col min="57" max="57" width="19.44140625" bestFit="1" customWidth="1"/>
    <col min="58" max="58" width="15.21875" bestFit="1" customWidth="1"/>
    <col min="59" max="59" width="15.33203125" bestFit="1" customWidth="1"/>
    <col min="60" max="60" width="8.33203125" bestFit="1" customWidth="1"/>
    <col min="61" max="61" width="15.6640625" bestFit="1" customWidth="1"/>
    <col min="62" max="62" width="9.109375" bestFit="1" customWidth="1"/>
    <col min="63" max="63" width="15.44140625" bestFit="1" customWidth="1"/>
    <col min="64" max="64" width="30" bestFit="1" customWidth="1"/>
  </cols>
  <sheetData>
    <row r="1" spans="1:31" x14ac:dyDescent="0.3">
      <c r="A1" t="s">
        <v>21</v>
      </c>
      <c r="B1" t="s">
        <v>22</v>
      </c>
      <c r="C1" t="s">
        <v>0</v>
      </c>
      <c r="D1" t="s">
        <v>1</v>
      </c>
      <c r="E1" t="s">
        <v>23</v>
      </c>
      <c r="F1" t="s">
        <v>24</v>
      </c>
      <c r="G1" t="s">
        <v>25</v>
      </c>
      <c r="H1" t="s">
        <v>26</v>
      </c>
      <c r="I1" t="s">
        <v>27</v>
      </c>
      <c r="J1" t="s">
        <v>28</v>
      </c>
      <c r="K1" t="s">
        <v>29</v>
      </c>
      <c r="L1" t="s">
        <v>30</v>
      </c>
      <c r="M1" t="s">
        <v>31</v>
      </c>
      <c r="N1" t="s">
        <v>32</v>
      </c>
      <c r="O1" t="s">
        <v>33</v>
      </c>
      <c r="P1" t="s">
        <v>34</v>
      </c>
      <c r="Q1" t="s">
        <v>35</v>
      </c>
      <c r="R1" t="s">
        <v>36</v>
      </c>
      <c r="S1" t="s">
        <v>37</v>
      </c>
      <c r="T1" t="s">
        <v>38</v>
      </c>
      <c r="U1" t="s">
        <v>39</v>
      </c>
      <c r="V1" t="s">
        <v>2</v>
      </c>
      <c r="W1" t="s">
        <v>40</v>
      </c>
      <c r="X1" t="s">
        <v>41</v>
      </c>
      <c r="Y1" t="s">
        <v>42</v>
      </c>
      <c r="Z1" t="s">
        <v>43</v>
      </c>
      <c r="AA1" t="s">
        <v>44</v>
      </c>
      <c r="AB1" t="s">
        <v>45</v>
      </c>
      <c r="AC1" t="s">
        <v>46</v>
      </c>
      <c r="AD1" t="s">
        <v>47</v>
      </c>
      <c r="AE1" t="s">
        <v>48</v>
      </c>
    </row>
    <row r="2" spans="1:31" x14ac:dyDescent="0.3">
      <c r="A2" t="s">
        <v>3</v>
      </c>
      <c r="B2">
        <v>2</v>
      </c>
      <c r="C2">
        <f>_xlfn.IFNA(HLOOKUP(C$1,[1]account!$A$1:$DC$100,$B2,FALSE),0)</f>
        <v>1</v>
      </c>
      <c r="D2">
        <f>_xlfn.IFNA(HLOOKUP(D$1,[1]account!$A$1:$DC$100,$B2,FALSE),0)</f>
        <v>1</v>
      </c>
      <c r="E2">
        <f>_xlfn.IFNA(HLOOKUP(E$1,[1]account!$A$1:$DC$100,$B2,FALSE),0)</f>
        <v>1</v>
      </c>
      <c r="F2">
        <f>_xlfn.IFNA(HLOOKUP(F$1,[1]account!$A$1:$DC$100,$B2,FALSE),0)</f>
        <v>0</v>
      </c>
      <c r="G2">
        <f>_xlfn.IFNA(HLOOKUP(G$1,[1]account!$A$1:$DC$100,$B2,FALSE),0)</f>
        <v>0</v>
      </c>
      <c r="H2">
        <f>_xlfn.IFNA(HLOOKUP(H$1,[1]account!$A$1:$DC$100,$B2,FALSE),0)</f>
        <v>1</v>
      </c>
      <c r="I2">
        <f>_xlfn.IFNA(HLOOKUP(I$1,[1]account!$A$1:$DC$100,$B2,FALSE),0)</f>
        <v>0</v>
      </c>
      <c r="J2">
        <f>_xlfn.IFNA(HLOOKUP(J$1,[1]account!$A$1:$DC$100,$B2,FALSE),0)</f>
        <v>0</v>
      </c>
      <c r="K2" t="str">
        <f>_xlfn.IFNA(HLOOKUP(K$1,[1]account!$A$1:$DC$100,$B2,FALSE),0)</f>
        <v>WTC;WEC;BFR;OO1</v>
      </c>
      <c r="L2">
        <f>_xlfn.IFNA(HLOOKUP(L$1,[1]account!$A$1:$DC$100,$B2,FALSE),0)</f>
        <v>0</v>
      </c>
      <c r="M2">
        <f>_xlfn.IFNA(HLOOKUP(M$1,[1]account!$A$1:$DC$100,$B2,FALSE),0)</f>
        <v>0</v>
      </c>
      <c r="N2">
        <f>_xlfn.IFNA(HLOOKUP(N$1,[1]account!$A$1:$DC$100,$B2,FALSE),0)</f>
        <v>0</v>
      </c>
      <c r="O2">
        <f>_xlfn.IFNA(HLOOKUP(O$1,[1]account!$A$1:$DC$100,$B2,FALSE),0)</f>
        <v>0</v>
      </c>
      <c r="P2">
        <f>_xlfn.IFNA(HLOOKUP(P$1,[1]account!$A$1:$DC$100,$B2,FALSE),0)</f>
        <v>0</v>
      </c>
      <c r="Q2">
        <f>_xlfn.IFNA(HLOOKUP(Q$1,[1]account!$A$1:$DC$100,$B2,FALSE),0)</f>
        <v>0</v>
      </c>
      <c r="R2">
        <f>_xlfn.IFNA(HLOOKUP(R$1,[1]account!$A$1:$DC$100,$B2,FALSE),0)</f>
        <v>0</v>
      </c>
      <c r="S2">
        <f>_xlfn.IFNA(HLOOKUP(S$1,[1]account!$A$1:$DC$100,$B2,FALSE),0)</f>
        <v>0</v>
      </c>
      <c r="T2">
        <f>_xlfn.IFNA(HLOOKUP(T$1,[1]account!$A$1:$DC$100,$B2,FALSE),0)</f>
        <v>0</v>
      </c>
      <c r="U2">
        <f>_xlfn.IFNA(HLOOKUP(U$1,[1]account!$A$1:$DC$100,$B2,FALSE),0)</f>
        <v>0</v>
      </c>
      <c r="V2">
        <f>_xlfn.IFNA(HLOOKUP(V$1,[1]account!$A$1:$DC$100,$B2,FALSE),0)</f>
        <v>0</v>
      </c>
      <c r="W2">
        <f>_xlfn.IFNA(HLOOKUP(W$1,[1]account!$A$1:$DC$100,$B2,FALSE),0)</f>
        <v>0</v>
      </c>
      <c r="X2">
        <f>_xlfn.IFNA(HLOOKUP(X$1,[1]account!$A$1:$DC$100,$B2,FALSE),0)</f>
        <v>0</v>
      </c>
      <c r="Y2">
        <f>_xlfn.IFNA(HLOOKUP(Y$1,[1]account!$A$1:$DC$100,$B2,FALSE),0)</f>
        <v>0</v>
      </c>
      <c r="Z2">
        <f>_xlfn.IFNA(HLOOKUP(Z$1,[1]account!$A$1:$DC$100,$B2,FALSE),0)</f>
        <v>0</v>
      </c>
      <c r="AA2">
        <f>_xlfn.IFNA(HLOOKUP(AA$1,[1]account!$A$1:$DC$100,$B2,FALSE),0)</f>
        <v>0</v>
      </c>
      <c r="AB2">
        <f>_xlfn.IFNA(HLOOKUP(AB$1,[1]account!$A$1:$DC$100,$B2,FALSE),0)</f>
        <v>0</v>
      </c>
      <c r="AC2">
        <f>_xlfn.IFNA(HLOOKUP(AC$1,[1]account!$A$1:$DC$100,$B2,FALSE),0)</f>
        <v>0</v>
      </c>
      <c r="AD2">
        <f>_xlfn.IFNA(HLOOKUP(AD$1,[1]account!$A$1:$DC$100,$B2,FALSE),0)</f>
        <v>0</v>
      </c>
      <c r="AE2">
        <f>_xlfn.IFNA(HLOOKUP(AE$1,[1]account!$A$1:$DC$100,$B2,FALSE),0)</f>
        <v>0</v>
      </c>
    </row>
    <row r="3" spans="1:31" x14ac:dyDescent="0.3">
      <c r="A3" t="s">
        <v>4</v>
      </c>
      <c r="B3">
        <v>2</v>
      </c>
      <c r="C3">
        <f>_xlfn.IFNA(HLOOKUP(C$1,[2]account!$A$1:$DC$100,$B3,FALSE),0)</f>
        <v>1</v>
      </c>
      <c r="D3">
        <f>_xlfn.IFNA(HLOOKUP(D$1,[2]account!$A$1:$DC$100,$B3,FALSE),0)</f>
        <v>1</v>
      </c>
      <c r="E3">
        <f>_xlfn.IFNA(HLOOKUP(E$1,[2]account!$A$1:$DC$100,$B3,FALSE),0)</f>
        <v>1</v>
      </c>
      <c r="F3">
        <f>_xlfn.IFNA(HLOOKUP(F$1,[2]account!$A$1:$DC$100,$B3,FALSE),0)</f>
        <v>0</v>
      </c>
      <c r="G3">
        <f>_xlfn.IFNA(HLOOKUP(G$1,[2]account!$A$1:$DC$100,$B3,FALSE),0)</f>
        <v>0</v>
      </c>
      <c r="H3">
        <f>_xlfn.IFNA(HLOOKUP(H$1,[2]account!$A$1:$DC$100,$B3,FALSE),0)</f>
        <v>1</v>
      </c>
      <c r="I3">
        <f>_xlfn.IFNA(HLOOKUP(I$1,[2]account!$A$1:$DC$100,$B3,FALSE),0)</f>
        <v>0</v>
      </c>
      <c r="J3">
        <f>_xlfn.IFNA(HLOOKUP(J$1,[2]account!$A$1:$DC$100,$B3,FALSE),0)</f>
        <v>0</v>
      </c>
      <c r="K3" t="str">
        <f>_xlfn.IFNA(HLOOKUP(K$1,[2]account!$A$1:$DC$100,$B3,FALSE),0)</f>
        <v>WTC;WEC;BFR;OO1</v>
      </c>
      <c r="L3">
        <f>_xlfn.IFNA(HLOOKUP(L$1,[2]account!$A$1:$DC$100,$B3,FALSE),0)</f>
        <v>0</v>
      </c>
      <c r="M3">
        <f>_xlfn.IFNA(HLOOKUP(M$1,[2]account!$A$1:$DC$100,$B3,FALSE),0)</f>
        <v>0</v>
      </c>
      <c r="N3">
        <f>_xlfn.IFNA(HLOOKUP(N$1,[2]account!$A$1:$DC$100,$B3,FALSE),0)</f>
        <v>0</v>
      </c>
      <c r="O3">
        <f>_xlfn.IFNA(HLOOKUP(O$1,[2]account!$A$1:$DC$100,$B3,FALSE),0)</f>
        <v>0</v>
      </c>
      <c r="P3">
        <f>_xlfn.IFNA(HLOOKUP(P$1,[2]account!$A$1:$DC$100,$B3,FALSE),0)</f>
        <v>0</v>
      </c>
      <c r="Q3">
        <f>_xlfn.IFNA(HLOOKUP(Q$1,[2]account!$A$1:$DC$100,$B3,FALSE),0)</f>
        <v>0</v>
      </c>
      <c r="R3">
        <f>_xlfn.IFNA(HLOOKUP(R$1,[2]account!$A$1:$DC$100,$B3,FALSE),0)</f>
        <v>0</v>
      </c>
      <c r="S3">
        <f>_xlfn.IFNA(HLOOKUP(S$1,[2]account!$A$1:$DC$100,$B3,FALSE),0)</f>
        <v>0</v>
      </c>
      <c r="T3">
        <f>_xlfn.IFNA(HLOOKUP(T$1,[2]account!$A$1:$DC$100,$B3,FALSE),0)</f>
        <v>0</v>
      </c>
      <c r="U3">
        <f>_xlfn.IFNA(HLOOKUP(U$1,[2]account!$A$1:$DC$100,$B3,FALSE),0)</f>
        <v>0</v>
      </c>
      <c r="V3">
        <f>_xlfn.IFNA(HLOOKUP(V$1,[2]account!$A$1:$DC$100,$B3,FALSE),0)</f>
        <v>0</v>
      </c>
      <c r="W3">
        <f>_xlfn.IFNA(HLOOKUP(W$1,[2]account!$A$1:$DC$100,$B3,FALSE),0)</f>
        <v>0</v>
      </c>
      <c r="X3">
        <f>_xlfn.IFNA(HLOOKUP(X$1,[2]account!$A$1:$DC$100,$B3,FALSE),0)</f>
        <v>0</v>
      </c>
      <c r="Y3">
        <f>_xlfn.IFNA(HLOOKUP(Y$1,[2]account!$A$1:$DC$100,$B3,FALSE),0)</f>
        <v>0</v>
      </c>
      <c r="Z3">
        <f>_xlfn.IFNA(HLOOKUP(Z$1,[2]account!$A$1:$DC$100,$B3,FALSE),0)</f>
        <v>0</v>
      </c>
      <c r="AA3">
        <f>_xlfn.IFNA(HLOOKUP(AA$1,[2]account!$A$1:$DC$100,$B3,FALSE),0)</f>
        <v>0</v>
      </c>
      <c r="AB3">
        <f>_xlfn.IFNA(HLOOKUP(AB$1,[2]account!$A$1:$DC$100,$B3,FALSE),0)</f>
        <v>0</v>
      </c>
      <c r="AC3">
        <f>_xlfn.IFNA(HLOOKUP(AC$1,[2]account!$A$1:$DC$100,$B3,FALSE),0)</f>
        <v>0</v>
      </c>
      <c r="AD3">
        <f>_xlfn.IFNA(HLOOKUP(AD$1,[2]account!$A$1:$DC$100,$B3,FALSE),0)</f>
        <v>0</v>
      </c>
      <c r="AE3">
        <f>_xlfn.IFNA(HLOOKUP(AE$1,[2]account!$A$1:$DC$100,$B3,FALSE),0)</f>
        <v>0</v>
      </c>
    </row>
    <row r="4" spans="1:31" x14ac:dyDescent="0.3">
      <c r="A4" t="s">
        <v>5</v>
      </c>
      <c r="B4">
        <v>2</v>
      </c>
      <c r="C4">
        <f>_xlfn.IFNA(HLOOKUP(C$1,[3]account!$A$1:$DC$100,$B4,FALSE),0)</f>
        <v>1</v>
      </c>
      <c r="D4">
        <f>_xlfn.IFNA(HLOOKUP(D$1,[3]account!$A$1:$DC$100,$B4,FALSE),0)</f>
        <v>1</v>
      </c>
      <c r="E4">
        <f>_xlfn.IFNA(HLOOKUP(E$1,[3]account!$A$1:$DC$100,$B4,FALSE),0)</f>
        <v>1</v>
      </c>
      <c r="F4">
        <f>_xlfn.IFNA(HLOOKUP(F$1,[3]account!$A$1:$DC$100,$B4,FALSE),0)</f>
        <v>0</v>
      </c>
      <c r="G4">
        <f>_xlfn.IFNA(HLOOKUP(G$1,[3]account!$A$1:$DC$100,$B4,FALSE),0)</f>
        <v>0</v>
      </c>
      <c r="H4">
        <f>_xlfn.IFNA(HLOOKUP(H$1,[3]account!$A$1:$DC$100,$B4,FALSE),0)</f>
        <v>1</v>
      </c>
      <c r="I4">
        <f>_xlfn.IFNA(HLOOKUP(I$1,[3]account!$A$1:$DC$100,$B4,FALSE),0)</f>
        <v>0</v>
      </c>
      <c r="J4">
        <f>_xlfn.IFNA(HLOOKUP(J$1,[3]account!$A$1:$DC$100,$B4,FALSE),0)</f>
        <v>0</v>
      </c>
      <c r="K4" t="str">
        <f>_xlfn.IFNA(HLOOKUP(K$1,[3]account!$A$1:$DC$100,$B4,FALSE),0)</f>
        <v>WTC;WEC;BFR;OO1</v>
      </c>
      <c r="L4">
        <f>_xlfn.IFNA(HLOOKUP(L$1,[3]account!$A$1:$DC$100,$B4,FALSE),0)</f>
        <v>0</v>
      </c>
      <c r="M4">
        <f>_xlfn.IFNA(HLOOKUP(M$1,[3]account!$A$1:$DC$100,$B4,FALSE),0)</f>
        <v>0</v>
      </c>
      <c r="N4">
        <f>_xlfn.IFNA(HLOOKUP(N$1,[3]account!$A$1:$DC$100,$B4,FALSE),0)</f>
        <v>0</v>
      </c>
      <c r="O4">
        <f>_xlfn.IFNA(HLOOKUP(O$1,[3]account!$A$1:$DC$100,$B4,FALSE),0)</f>
        <v>0</v>
      </c>
      <c r="P4">
        <f>_xlfn.IFNA(HLOOKUP(P$1,[3]account!$A$1:$DC$100,$B4,FALSE),0)</f>
        <v>0</v>
      </c>
      <c r="Q4">
        <f>_xlfn.IFNA(HLOOKUP(Q$1,[3]account!$A$1:$DC$100,$B4,FALSE),0)</f>
        <v>0</v>
      </c>
      <c r="R4">
        <f>_xlfn.IFNA(HLOOKUP(R$1,[3]account!$A$1:$DC$100,$B4,FALSE),0)</f>
        <v>0</v>
      </c>
      <c r="S4">
        <f>_xlfn.IFNA(HLOOKUP(S$1,[3]account!$A$1:$DC$100,$B4,FALSE),0)</f>
        <v>0</v>
      </c>
      <c r="T4">
        <f>_xlfn.IFNA(HLOOKUP(T$1,[3]account!$A$1:$DC$100,$B4,FALSE),0)</f>
        <v>0</v>
      </c>
      <c r="U4">
        <f>_xlfn.IFNA(HLOOKUP(U$1,[3]account!$A$1:$DC$100,$B4,FALSE),0)</f>
        <v>0</v>
      </c>
      <c r="V4">
        <f>_xlfn.IFNA(HLOOKUP(V$1,[3]account!$A$1:$DC$100,$B4,FALSE),0)</f>
        <v>0</v>
      </c>
      <c r="W4">
        <f>_xlfn.IFNA(HLOOKUP(W$1,[3]account!$A$1:$DC$100,$B4,FALSE),0)</f>
        <v>0</v>
      </c>
      <c r="X4">
        <f>_xlfn.IFNA(HLOOKUP(X$1,[3]account!$A$1:$DC$100,$B4,FALSE),0)</f>
        <v>0</v>
      </c>
      <c r="Y4">
        <f>_xlfn.IFNA(HLOOKUP(Y$1,[3]account!$A$1:$DC$100,$B4,FALSE),0)</f>
        <v>0</v>
      </c>
      <c r="Z4">
        <f>_xlfn.IFNA(HLOOKUP(Z$1,[3]account!$A$1:$DC$100,$B4,FALSE),0)</f>
        <v>0</v>
      </c>
      <c r="AA4">
        <f>_xlfn.IFNA(HLOOKUP(AA$1,[3]account!$A$1:$DC$100,$B4,FALSE),0)</f>
        <v>0</v>
      </c>
      <c r="AB4">
        <f>_xlfn.IFNA(HLOOKUP(AB$1,[3]account!$A$1:$DC$100,$B4,FALSE),0)</f>
        <v>0</v>
      </c>
      <c r="AC4">
        <f>_xlfn.IFNA(HLOOKUP(AC$1,[3]account!$A$1:$DC$100,$B4,FALSE),0)</f>
        <v>0</v>
      </c>
      <c r="AD4">
        <f>_xlfn.IFNA(HLOOKUP(AD$1,[3]account!$A$1:$DC$100,$B4,FALSE),0)</f>
        <v>0</v>
      </c>
      <c r="AE4">
        <f>_xlfn.IFNA(HLOOKUP(AE$1,[3]account!$A$1:$DC$100,$B4,FALSE),0)</f>
        <v>0</v>
      </c>
    </row>
    <row r="5" spans="1:31" x14ac:dyDescent="0.3">
      <c r="A5" t="s">
        <v>6</v>
      </c>
      <c r="B5">
        <v>2</v>
      </c>
      <c r="C5">
        <f>_xlfn.IFNA(HLOOKUP(C$1,[4]account!$A$1:$DC$100,$B5,FALSE),0)</f>
        <v>1</v>
      </c>
      <c r="D5">
        <f>_xlfn.IFNA(HLOOKUP(D$1,[4]account!$A$1:$DC$100,$B5,FALSE),0)</f>
        <v>1</v>
      </c>
      <c r="E5">
        <f>_xlfn.IFNA(HLOOKUP(E$1,[4]account!$A$1:$DC$100,$B5,FALSE),0)</f>
        <v>1</v>
      </c>
      <c r="F5">
        <f>_xlfn.IFNA(HLOOKUP(F$1,[4]account!$A$1:$DC$100,$B5,FALSE),0)</f>
        <v>0</v>
      </c>
      <c r="G5">
        <f>_xlfn.IFNA(HLOOKUP(G$1,[4]account!$A$1:$DC$100,$B5,FALSE),0)</f>
        <v>0</v>
      </c>
      <c r="H5">
        <f>_xlfn.IFNA(HLOOKUP(H$1,[4]account!$A$1:$DC$100,$B5,FALSE),0)</f>
        <v>1</v>
      </c>
      <c r="I5">
        <f>_xlfn.IFNA(HLOOKUP(I$1,[4]account!$A$1:$DC$100,$B5,FALSE),0)</f>
        <v>2500000</v>
      </c>
      <c r="J5">
        <f>_xlfn.IFNA(HLOOKUP(J$1,[4]account!$A$1:$DC$100,$B5,FALSE),0)</f>
        <v>0</v>
      </c>
      <c r="K5" t="str">
        <f>_xlfn.IFNA(HLOOKUP(K$1,[4]account!$A$1:$DC$100,$B5,FALSE),0)</f>
        <v>WTC;WEC;BFR;OO1</v>
      </c>
      <c r="L5">
        <f>_xlfn.IFNA(HLOOKUP(L$1,[4]account!$A$1:$DC$100,$B5,FALSE),0)</f>
        <v>50000</v>
      </c>
      <c r="M5">
        <f>_xlfn.IFNA(HLOOKUP(M$1,[4]account!$A$1:$DC$100,$B5,FALSE),0)</f>
        <v>0</v>
      </c>
      <c r="N5">
        <f>_xlfn.IFNA(HLOOKUP(N$1,[4]account!$A$1:$DC$100,$B5,FALSE),0)</f>
        <v>0</v>
      </c>
      <c r="O5">
        <f>_xlfn.IFNA(HLOOKUP(O$1,[4]account!$A$1:$DC$100,$B5,FALSE),0)</f>
        <v>0</v>
      </c>
      <c r="P5">
        <f>_xlfn.IFNA(HLOOKUP(P$1,[4]account!$A$1:$DC$100,$B5,FALSE),0)</f>
        <v>0</v>
      </c>
      <c r="Q5">
        <f>_xlfn.IFNA(HLOOKUP(Q$1,[4]account!$A$1:$DC$100,$B5,FALSE),0)</f>
        <v>0</v>
      </c>
      <c r="R5">
        <f>_xlfn.IFNA(HLOOKUP(R$1,[4]account!$A$1:$DC$100,$B5,FALSE),0)</f>
        <v>0</v>
      </c>
      <c r="S5">
        <f>_xlfn.IFNA(HLOOKUP(S$1,[4]account!$A$1:$DC$100,$B5,FALSE),0)</f>
        <v>0</v>
      </c>
      <c r="T5">
        <f>_xlfn.IFNA(HLOOKUP(T$1,[4]account!$A$1:$DC$100,$B5,FALSE),0)</f>
        <v>0</v>
      </c>
      <c r="U5">
        <f>_xlfn.IFNA(HLOOKUP(U$1,[4]account!$A$1:$DC$100,$B5,FALSE),0)</f>
        <v>0</v>
      </c>
      <c r="V5">
        <f>_xlfn.IFNA(HLOOKUP(V$1,[4]account!$A$1:$DC$100,$B5,FALSE),0)</f>
        <v>0</v>
      </c>
      <c r="W5">
        <f>_xlfn.IFNA(HLOOKUP(W$1,[4]account!$A$1:$DC$100,$B5,FALSE),0)</f>
        <v>0</v>
      </c>
      <c r="X5">
        <f>_xlfn.IFNA(HLOOKUP(X$1,[4]account!$A$1:$DC$100,$B5,FALSE),0)</f>
        <v>0</v>
      </c>
      <c r="Y5">
        <f>_xlfn.IFNA(HLOOKUP(Y$1,[4]account!$A$1:$DC$100,$B5,FALSE),0)</f>
        <v>0</v>
      </c>
      <c r="Z5">
        <f>_xlfn.IFNA(HLOOKUP(Z$1,[4]account!$A$1:$DC$100,$B5,FALSE),0)</f>
        <v>0</v>
      </c>
      <c r="AA5">
        <f>_xlfn.IFNA(HLOOKUP(AA$1,[4]account!$A$1:$DC$100,$B5,FALSE),0)</f>
        <v>0</v>
      </c>
      <c r="AB5">
        <f>_xlfn.IFNA(HLOOKUP(AB$1,[4]account!$A$1:$DC$100,$B5,FALSE),0)</f>
        <v>0</v>
      </c>
      <c r="AC5">
        <f>_xlfn.IFNA(HLOOKUP(AC$1,[4]account!$A$1:$DC$100,$B5,FALSE),0)</f>
        <v>0</v>
      </c>
      <c r="AD5">
        <f>_xlfn.IFNA(HLOOKUP(AD$1,[4]account!$A$1:$DC$100,$B5,FALSE),0)</f>
        <v>0</v>
      </c>
      <c r="AE5">
        <f>_xlfn.IFNA(HLOOKUP(AE$1,[4]account!$A$1:$DC$100,$B5,FALSE),0)</f>
        <v>0</v>
      </c>
    </row>
    <row r="6" spans="1:31" x14ac:dyDescent="0.3">
      <c r="A6" t="s">
        <v>7</v>
      </c>
      <c r="B6">
        <v>2</v>
      </c>
      <c r="C6">
        <f>_xlfn.IFNA(HLOOKUP(C$1,[5]account!$A$1:$DC$100,$B6,FALSE),0)</f>
        <v>1</v>
      </c>
      <c r="D6">
        <f>_xlfn.IFNA(HLOOKUP(D$1,[5]account!$A$1:$DC$100,$B6,FALSE),0)</f>
        <v>1</v>
      </c>
      <c r="E6">
        <f>_xlfn.IFNA(HLOOKUP(E$1,[5]account!$A$1:$DC$100,$B6,FALSE),0)</f>
        <v>1</v>
      </c>
      <c r="F6">
        <f>_xlfn.IFNA(HLOOKUP(F$1,[5]account!$A$1:$DC$100,$B6,FALSE),0)</f>
        <v>0</v>
      </c>
      <c r="G6">
        <f>_xlfn.IFNA(HLOOKUP(G$1,[5]account!$A$1:$DC$100,$B6,FALSE),0)</f>
        <v>0</v>
      </c>
      <c r="H6">
        <f>_xlfn.IFNA(HLOOKUP(H$1,[5]account!$A$1:$DC$100,$B6,FALSE),0)</f>
        <v>1</v>
      </c>
      <c r="I6">
        <f>_xlfn.IFNA(HLOOKUP(I$1,[5]account!$A$1:$DC$100,$B6,FALSE),0)</f>
        <v>2500000</v>
      </c>
      <c r="J6">
        <f>_xlfn.IFNA(HLOOKUP(J$1,[5]account!$A$1:$DC$100,$B6,FALSE),0)</f>
        <v>0</v>
      </c>
      <c r="K6" t="str">
        <f>_xlfn.IFNA(HLOOKUP(K$1,[5]account!$A$1:$DC$100,$B6,FALSE),0)</f>
        <v>WTC;WEC;BFR;OO1</v>
      </c>
      <c r="L6">
        <f>_xlfn.IFNA(HLOOKUP(L$1,[5]account!$A$1:$DC$100,$B6,FALSE),0)</f>
        <v>50000</v>
      </c>
      <c r="M6">
        <f>_xlfn.IFNA(HLOOKUP(M$1,[5]account!$A$1:$DC$100,$B6,FALSE),0)</f>
        <v>0</v>
      </c>
      <c r="N6">
        <f>_xlfn.IFNA(HLOOKUP(N$1,[5]account!$A$1:$DC$100,$B6,FALSE),0)</f>
        <v>0</v>
      </c>
      <c r="O6">
        <f>_xlfn.IFNA(HLOOKUP(O$1,[5]account!$A$1:$DC$100,$B6,FALSE),0)</f>
        <v>0</v>
      </c>
      <c r="P6">
        <f>_xlfn.IFNA(HLOOKUP(P$1,[5]account!$A$1:$DC$100,$B6,FALSE),0)</f>
        <v>0</v>
      </c>
      <c r="Q6">
        <f>_xlfn.IFNA(HLOOKUP(Q$1,[5]account!$A$1:$DC$100,$B6,FALSE),0)</f>
        <v>0</v>
      </c>
      <c r="R6">
        <f>_xlfn.IFNA(HLOOKUP(R$1,[5]account!$A$1:$DC$100,$B6,FALSE),0)</f>
        <v>0</v>
      </c>
      <c r="S6">
        <f>_xlfn.IFNA(HLOOKUP(S$1,[5]account!$A$1:$DC$100,$B6,FALSE),0)</f>
        <v>0</v>
      </c>
      <c r="T6">
        <f>_xlfn.IFNA(HLOOKUP(T$1,[5]account!$A$1:$DC$100,$B6,FALSE),0)</f>
        <v>0</v>
      </c>
      <c r="U6">
        <f>_xlfn.IFNA(HLOOKUP(U$1,[5]account!$A$1:$DC$100,$B6,FALSE),0)</f>
        <v>0</v>
      </c>
      <c r="V6">
        <f>_xlfn.IFNA(HLOOKUP(V$1,[5]account!$A$1:$DC$100,$B6,FALSE),0)</f>
        <v>0</v>
      </c>
      <c r="W6">
        <f>_xlfn.IFNA(HLOOKUP(W$1,[5]account!$A$1:$DC$100,$B6,FALSE),0)</f>
        <v>0</v>
      </c>
      <c r="X6">
        <f>_xlfn.IFNA(HLOOKUP(X$1,[5]account!$A$1:$DC$100,$B6,FALSE),0)</f>
        <v>0</v>
      </c>
      <c r="Y6">
        <f>_xlfn.IFNA(HLOOKUP(Y$1,[5]account!$A$1:$DC$100,$B6,FALSE),0)</f>
        <v>0</v>
      </c>
      <c r="Z6">
        <f>_xlfn.IFNA(HLOOKUP(Z$1,[5]account!$A$1:$DC$100,$B6,FALSE),0)</f>
        <v>0</v>
      </c>
      <c r="AA6">
        <f>_xlfn.IFNA(HLOOKUP(AA$1,[5]account!$A$1:$DC$100,$B6,FALSE),0)</f>
        <v>0</v>
      </c>
      <c r="AB6">
        <f>_xlfn.IFNA(HLOOKUP(AB$1,[5]account!$A$1:$DC$100,$B6,FALSE),0)</f>
        <v>0</v>
      </c>
      <c r="AC6">
        <f>_xlfn.IFNA(HLOOKUP(AC$1,[5]account!$A$1:$DC$100,$B6,FALSE),0)</f>
        <v>0</v>
      </c>
      <c r="AD6">
        <f>_xlfn.IFNA(HLOOKUP(AD$1,[5]account!$A$1:$DC$100,$B6,FALSE),0)</f>
        <v>0</v>
      </c>
      <c r="AE6">
        <f>_xlfn.IFNA(HLOOKUP(AE$1,[5]account!$A$1:$DC$100,$B6,FALSE),0)</f>
        <v>0</v>
      </c>
    </row>
    <row r="7" spans="1:31" x14ac:dyDescent="0.3">
      <c r="A7" t="s">
        <v>8</v>
      </c>
      <c r="B7">
        <v>2</v>
      </c>
      <c r="C7">
        <f>_xlfn.IFNA(HLOOKUP(C$1,[6]account!$A$1:$DC$100,$B7,FALSE),0)</f>
        <v>1</v>
      </c>
      <c r="D7">
        <f>_xlfn.IFNA(HLOOKUP(D$1,[6]account!$A$1:$DC$100,$B7,FALSE),0)</f>
        <v>1</v>
      </c>
      <c r="E7">
        <f>_xlfn.IFNA(HLOOKUP(E$1,[6]account!$A$1:$DC$100,$B7,FALSE),0)</f>
        <v>1</v>
      </c>
      <c r="F7" t="str">
        <f>_xlfn.IFNA(HLOOKUP(F$1,[6]account!$A$1:$DC$100,$B7,FALSE),0)</f>
        <v>AA1</v>
      </c>
      <c r="G7" t="str">
        <f>_xlfn.IFNA(HLOOKUP(G$1,[6]account!$A$1:$DC$100,$B7,FALSE),0)</f>
        <v>USD</v>
      </c>
      <c r="H7">
        <f>_xlfn.IFNA(HLOOKUP(H$1,[6]account!$A$1:$DC$100,$B7,FALSE),0)</f>
        <v>1</v>
      </c>
      <c r="I7">
        <f>_xlfn.IFNA(HLOOKUP(I$1,[6]account!$A$1:$DC$100,$B7,FALSE),0)</f>
        <v>0</v>
      </c>
      <c r="J7">
        <f>_xlfn.IFNA(HLOOKUP(J$1,[6]account!$A$1:$DC$100,$B7,FALSE),0)</f>
        <v>0</v>
      </c>
      <c r="K7" t="str">
        <f>_xlfn.IFNA(HLOOKUP(K$1,[6]account!$A$1:$DC$100,$B7,FALSE),0)</f>
        <v>AA1</v>
      </c>
      <c r="L7">
        <f>_xlfn.IFNA(HLOOKUP(L$1,[6]account!$A$1:$DC$100,$B7,FALSE),0)</f>
        <v>0</v>
      </c>
      <c r="M7">
        <f>_xlfn.IFNA(HLOOKUP(M$1,[6]account!$A$1:$DC$100,$B7,FALSE),0)</f>
        <v>0</v>
      </c>
      <c r="N7">
        <f>_xlfn.IFNA(HLOOKUP(N$1,[6]account!$A$1:$DC$100,$B7,FALSE),0)</f>
        <v>0</v>
      </c>
      <c r="O7">
        <f>_xlfn.IFNA(HLOOKUP(O$1,[6]account!$A$1:$DC$100,$B7,FALSE),0)</f>
        <v>0</v>
      </c>
      <c r="P7">
        <f>_xlfn.IFNA(HLOOKUP(P$1,[6]account!$A$1:$DC$100,$B7,FALSE),0)</f>
        <v>40000</v>
      </c>
      <c r="Q7">
        <f>_xlfn.IFNA(HLOOKUP(Q$1,[6]account!$A$1:$DC$100,$B7,FALSE),0)</f>
        <v>100000</v>
      </c>
      <c r="R7">
        <f>_xlfn.IFNA(HLOOKUP(R$1,[6]account!$A$1:$DC$100,$B7,FALSE),0)</f>
        <v>0</v>
      </c>
      <c r="S7">
        <f>_xlfn.IFNA(HLOOKUP(S$1,[6]account!$A$1:$DC$100,$B7,FALSE),0)</f>
        <v>0</v>
      </c>
      <c r="T7">
        <f>_xlfn.IFNA(HLOOKUP(T$1,[6]account!$A$1:$DC$100,$B7,FALSE),0)</f>
        <v>0</v>
      </c>
      <c r="U7">
        <f>_xlfn.IFNA(HLOOKUP(U$1,[6]account!$A$1:$DC$100,$B7,FALSE),0)</f>
        <v>0</v>
      </c>
      <c r="V7">
        <f>_xlfn.IFNA(HLOOKUP(V$1,[6]account!$A$1:$DC$100,$B7,FALSE),0)</f>
        <v>0</v>
      </c>
      <c r="W7">
        <f>_xlfn.IFNA(HLOOKUP(W$1,[6]account!$A$1:$DC$100,$B7,FALSE),0)</f>
        <v>0</v>
      </c>
      <c r="X7">
        <f>_xlfn.IFNA(HLOOKUP(X$1,[6]account!$A$1:$DC$100,$B7,FALSE),0)</f>
        <v>0</v>
      </c>
      <c r="Y7">
        <f>_xlfn.IFNA(HLOOKUP(Y$1,[6]account!$A$1:$DC$100,$B7,FALSE),0)</f>
        <v>0</v>
      </c>
      <c r="Z7">
        <f>_xlfn.IFNA(HLOOKUP(Z$1,[6]account!$A$1:$DC$100,$B7,FALSE),0)</f>
        <v>0</v>
      </c>
      <c r="AA7">
        <f>_xlfn.IFNA(HLOOKUP(AA$1,[6]account!$A$1:$DC$100,$B7,FALSE),0)</f>
        <v>0</v>
      </c>
      <c r="AB7">
        <f>_xlfn.IFNA(HLOOKUP(AB$1,[6]account!$A$1:$DC$100,$B7,FALSE),0)</f>
        <v>0</v>
      </c>
      <c r="AC7">
        <f>_xlfn.IFNA(HLOOKUP(AC$1,[6]account!$A$1:$DC$100,$B7,FALSE),0)</f>
        <v>0</v>
      </c>
      <c r="AD7">
        <f>_xlfn.IFNA(HLOOKUP(AD$1,[6]account!$A$1:$DC$100,$B7,FALSE),0)</f>
        <v>0</v>
      </c>
      <c r="AE7">
        <f>_xlfn.IFNA(HLOOKUP(AE$1,[6]account!$A$1:$DC$100,$B7,FALSE),0)</f>
        <v>0</v>
      </c>
    </row>
    <row r="8" spans="1:31" x14ac:dyDescent="0.3">
      <c r="A8" t="s">
        <v>9</v>
      </c>
      <c r="B8">
        <v>2</v>
      </c>
      <c r="C8">
        <f>_xlfn.IFNA(HLOOKUP(C$1,[7]account!$A$1:$DC$100,$B8,FALSE),0)</f>
        <v>1</v>
      </c>
      <c r="D8">
        <f>_xlfn.IFNA(HLOOKUP(D$1,[7]account!$A$1:$DC$100,$B8,FALSE),0)</f>
        <v>1</v>
      </c>
      <c r="E8">
        <f>_xlfn.IFNA(HLOOKUP(E$1,[7]account!$A$1:$DC$100,$B8,FALSE),0)</f>
        <v>1</v>
      </c>
      <c r="F8" t="str">
        <f>_xlfn.IFNA(HLOOKUP(F$1,[7]account!$A$1:$DC$100,$B8,FALSE),0)</f>
        <v>AA1</v>
      </c>
      <c r="G8" t="str">
        <f>_xlfn.IFNA(HLOOKUP(G$1,[7]account!$A$1:$DC$100,$B8,FALSE),0)</f>
        <v>USD</v>
      </c>
      <c r="H8">
        <f>_xlfn.IFNA(HLOOKUP(H$1,[7]account!$A$1:$DC$100,$B8,FALSE),0)</f>
        <v>1</v>
      </c>
      <c r="I8">
        <f>_xlfn.IFNA(HLOOKUP(I$1,[7]account!$A$1:$DC$100,$B8,FALSE),0)</f>
        <v>0</v>
      </c>
      <c r="J8">
        <f>_xlfn.IFNA(HLOOKUP(J$1,[7]account!$A$1:$DC$100,$B8,FALSE),0)</f>
        <v>0</v>
      </c>
      <c r="K8" t="str">
        <f>_xlfn.IFNA(HLOOKUP(K$1,[7]account!$A$1:$DC$100,$B8,FALSE),0)</f>
        <v>AA1</v>
      </c>
      <c r="L8">
        <f>_xlfn.IFNA(HLOOKUP(L$1,[7]account!$A$1:$DC$100,$B8,FALSE),0)</f>
        <v>0</v>
      </c>
      <c r="M8">
        <f>_xlfn.IFNA(HLOOKUP(M$1,[7]account!$A$1:$DC$100,$B8,FALSE),0)</f>
        <v>0</v>
      </c>
      <c r="N8">
        <f>_xlfn.IFNA(HLOOKUP(N$1,[7]account!$A$1:$DC$100,$B8,FALSE),0)</f>
        <v>0</v>
      </c>
      <c r="O8">
        <f>_xlfn.IFNA(HLOOKUP(O$1,[7]account!$A$1:$DC$100,$B8,FALSE),0)</f>
        <v>70000</v>
      </c>
      <c r="P8">
        <f>_xlfn.IFNA(HLOOKUP(P$1,[7]account!$A$1:$DC$100,$B8,FALSE),0)</f>
        <v>0</v>
      </c>
      <c r="Q8">
        <f>_xlfn.IFNA(HLOOKUP(Q$1,[7]account!$A$1:$DC$100,$B8,FALSE),0)</f>
        <v>100000</v>
      </c>
      <c r="R8">
        <f>_xlfn.IFNA(HLOOKUP(R$1,[7]account!$A$1:$DC$100,$B8,FALSE),0)</f>
        <v>0</v>
      </c>
      <c r="S8">
        <f>_xlfn.IFNA(HLOOKUP(S$1,[7]account!$A$1:$DC$100,$B8,FALSE),0)</f>
        <v>0</v>
      </c>
      <c r="T8">
        <f>_xlfn.IFNA(HLOOKUP(T$1,[7]account!$A$1:$DC$100,$B8,FALSE),0)</f>
        <v>0</v>
      </c>
      <c r="U8">
        <f>_xlfn.IFNA(HLOOKUP(U$1,[7]account!$A$1:$DC$100,$B8,FALSE),0)</f>
        <v>0</v>
      </c>
      <c r="V8">
        <f>_xlfn.IFNA(HLOOKUP(V$1,[7]account!$A$1:$DC$100,$B8,FALSE),0)</f>
        <v>0</v>
      </c>
      <c r="W8">
        <f>_xlfn.IFNA(HLOOKUP(W$1,[7]account!$A$1:$DC$100,$B8,FALSE),0)</f>
        <v>0</v>
      </c>
      <c r="X8">
        <f>_xlfn.IFNA(HLOOKUP(X$1,[7]account!$A$1:$DC$100,$B8,FALSE),0)</f>
        <v>0</v>
      </c>
      <c r="Y8">
        <f>_xlfn.IFNA(HLOOKUP(Y$1,[7]account!$A$1:$DC$100,$B8,FALSE),0)</f>
        <v>0</v>
      </c>
      <c r="Z8">
        <f>_xlfn.IFNA(HLOOKUP(Z$1,[7]account!$A$1:$DC$100,$B8,FALSE),0)</f>
        <v>0</v>
      </c>
      <c r="AA8">
        <f>_xlfn.IFNA(HLOOKUP(AA$1,[7]account!$A$1:$DC$100,$B8,FALSE),0)</f>
        <v>0</v>
      </c>
      <c r="AB8">
        <f>_xlfn.IFNA(HLOOKUP(AB$1,[7]account!$A$1:$DC$100,$B8,FALSE),0)</f>
        <v>0</v>
      </c>
      <c r="AC8">
        <f>_xlfn.IFNA(HLOOKUP(AC$1,[7]account!$A$1:$DC$100,$B8,FALSE),0)</f>
        <v>0</v>
      </c>
      <c r="AD8">
        <f>_xlfn.IFNA(HLOOKUP(AD$1,[7]account!$A$1:$DC$100,$B8,FALSE),0)</f>
        <v>0</v>
      </c>
      <c r="AE8">
        <f>_xlfn.IFNA(HLOOKUP(AE$1,[7]account!$A$1:$DC$100,$B8,FALSE),0)</f>
        <v>0</v>
      </c>
    </row>
    <row r="9" spans="1:31" x14ac:dyDescent="0.3">
      <c r="A9" t="s">
        <v>10</v>
      </c>
      <c r="B9">
        <v>2</v>
      </c>
      <c r="C9">
        <f>_xlfn.IFNA(HLOOKUP(C$1,[8]account!$A$1:$DC$100,$B9,FALSE),0)</f>
        <v>1</v>
      </c>
      <c r="D9">
        <f>_xlfn.IFNA(HLOOKUP(D$1,[8]account!$A$1:$DC$100,$B9,FALSE),0)</f>
        <v>1</v>
      </c>
      <c r="E9">
        <f>_xlfn.IFNA(HLOOKUP(E$1,[8]account!$A$1:$DC$100,$B9,FALSE),0)</f>
        <v>1</v>
      </c>
      <c r="F9" t="str">
        <f>_xlfn.IFNA(HLOOKUP(F$1,[8]account!$A$1:$DC$100,$B9,FALSE),0)</f>
        <v>AA1</v>
      </c>
      <c r="G9" t="str">
        <f>_xlfn.IFNA(HLOOKUP(G$1,[8]account!$A$1:$DC$100,$B9,FALSE),0)</f>
        <v>USD</v>
      </c>
      <c r="H9">
        <f>_xlfn.IFNA(HLOOKUP(H$1,[8]account!$A$1:$DC$100,$B9,FALSE),0)</f>
        <v>1</v>
      </c>
      <c r="I9">
        <f>_xlfn.IFNA(HLOOKUP(I$1,[8]account!$A$1:$DC$100,$B9,FALSE),0)</f>
        <v>0</v>
      </c>
      <c r="J9">
        <f>_xlfn.IFNA(HLOOKUP(J$1,[8]account!$A$1:$DC$100,$B9,FALSE),0)</f>
        <v>0</v>
      </c>
      <c r="K9" t="str">
        <f>_xlfn.IFNA(HLOOKUP(K$1,[8]account!$A$1:$DC$100,$B9,FALSE),0)</f>
        <v>AA1</v>
      </c>
      <c r="L9">
        <f>_xlfn.IFNA(HLOOKUP(L$1,[8]account!$A$1:$DC$100,$B9,FALSE),0)</f>
        <v>0.05</v>
      </c>
      <c r="M9">
        <f>_xlfn.IFNA(HLOOKUP(M$1,[8]account!$A$1:$DC$100,$B9,FALSE),0)</f>
        <v>0</v>
      </c>
      <c r="N9">
        <f>_xlfn.IFNA(HLOOKUP(N$1,[8]account!$A$1:$DC$100,$B9,FALSE),0)</f>
        <v>1</v>
      </c>
      <c r="O9">
        <f>_xlfn.IFNA(HLOOKUP(O$1,[8]account!$A$1:$DC$100,$B9,FALSE),0)</f>
        <v>0</v>
      </c>
      <c r="P9">
        <f>_xlfn.IFNA(HLOOKUP(P$1,[8]account!$A$1:$DC$100,$B9,FALSE),0)</f>
        <v>0</v>
      </c>
      <c r="Q9">
        <f>_xlfn.IFNA(HLOOKUP(Q$1,[8]account!$A$1:$DC$100,$B9,FALSE),0)</f>
        <v>0.3</v>
      </c>
      <c r="R9">
        <f>_xlfn.IFNA(HLOOKUP(R$1,[8]account!$A$1:$DC$100,$B9,FALSE),0)</f>
        <v>0</v>
      </c>
      <c r="S9">
        <f>_xlfn.IFNA(HLOOKUP(S$1,[8]account!$A$1:$DC$100,$B9,FALSE),0)</f>
        <v>1</v>
      </c>
      <c r="T9">
        <f>_xlfn.IFNA(HLOOKUP(T$1,[8]account!$A$1:$DC$100,$B9,FALSE),0)</f>
        <v>0</v>
      </c>
      <c r="U9">
        <f>_xlfn.IFNA(HLOOKUP(U$1,[8]account!$A$1:$DC$100,$B9,FALSE),0)</f>
        <v>0</v>
      </c>
      <c r="V9">
        <f>_xlfn.IFNA(HLOOKUP(V$1,[8]account!$A$1:$DC$100,$B9,FALSE),0)</f>
        <v>0</v>
      </c>
      <c r="W9">
        <f>_xlfn.IFNA(HLOOKUP(W$1,[8]account!$A$1:$DC$100,$B9,FALSE),0)</f>
        <v>0</v>
      </c>
      <c r="X9">
        <f>_xlfn.IFNA(HLOOKUP(X$1,[8]account!$A$1:$DC$100,$B9,FALSE),0)</f>
        <v>0</v>
      </c>
      <c r="Y9">
        <f>_xlfn.IFNA(HLOOKUP(Y$1,[8]account!$A$1:$DC$100,$B9,FALSE),0)</f>
        <v>0</v>
      </c>
      <c r="Z9">
        <f>_xlfn.IFNA(HLOOKUP(Z$1,[8]account!$A$1:$DC$100,$B9,FALSE),0)</f>
        <v>0</v>
      </c>
      <c r="AA9">
        <f>_xlfn.IFNA(HLOOKUP(AA$1,[8]account!$A$1:$DC$100,$B9,FALSE),0)</f>
        <v>0</v>
      </c>
      <c r="AB9">
        <f>_xlfn.IFNA(HLOOKUP(AB$1,[8]account!$A$1:$DC$100,$B9,FALSE),0)</f>
        <v>0</v>
      </c>
      <c r="AC9">
        <f>_xlfn.IFNA(HLOOKUP(AC$1,[8]account!$A$1:$DC$100,$B9,FALSE),0)</f>
        <v>0</v>
      </c>
      <c r="AD9">
        <f>_xlfn.IFNA(HLOOKUP(AD$1,[8]account!$A$1:$DC$100,$B9,FALSE),0)</f>
        <v>0</v>
      </c>
      <c r="AE9">
        <f>_xlfn.IFNA(HLOOKUP(AE$1,[8]account!$A$1:$DC$100,$B9,FALSE),0)</f>
        <v>0</v>
      </c>
    </row>
    <row r="10" spans="1:31" x14ac:dyDescent="0.3">
      <c r="A10" t="s">
        <v>11</v>
      </c>
      <c r="B10">
        <v>2</v>
      </c>
      <c r="C10">
        <f>_xlfn.IFNA(HLOOKUP(C$1,[9]account!$A$1:$DC$100,$B10,FALSE),0)</f>
        <v>1</v>
      </c>
      <c r="D10">
        <f>_xlfn.IFNA(HLOOKUP(D$1,[9]account!$A$1:$DC$100,$B10,FALSE),0)</f>
        <v>105449</v>
      </c>
      <c r="E10">
        <f>_xlfn.IFNA(HLOOKUP(E$1,[9]account!$A$1:$DC$100,$B10,FALSE),0)</f>
        <v>477353</v>
      </c>
      <c r="F10" t="str">
        <f>_xlfn.IFNA(HLOOKUP(F$1,[9]account!$A$1:$DC$100,$B10,FALSE),0)</f>
        <v>WTC;WEC;BFR;OO1</v>
      </c>
      <c r="G10" t="str">
        <f>_xlfn.IFNA(HLOOKUP(G$1,[9]account!$A$1:$DC$100,$B10,FALSE),0)</f>
        <v>USD</v>
      </c>
      <c r="H10">
        <f>_xlfn.IFNA(HLOOKUP(H$1,[9]account!$A$1:$DC$100,$B10,FALSE),0)</f>
        <v>0.15</v>
      </c>
      <c r="I10">
        <f>_xlfn.IFNA(HLOOKUP(I$1,[9]account!$A$1:$DC$100,$B10,FALSE),0)</f>
        <v>5700000</v>
      </c>
      <c r="J10">
        <f>_xlfn.IFNA(HLOOKUP(J$1,[9]account!$A$1:$DC$100,$B10,FALSE),0)</f>
        <v>0</v>
      </c>
      <c r="K10">
        <f>_xlfn.IFNA(HLOOKUP(K$1,[9]account!$A$1:$DC$100,$B10,FALSE),0)</f>
        <v>0</v>
      </c>
      <c r="L10">
        <f>_xlfn.IFNA(HLOOKUP(L$1,[9]account!$A$1:$DC$100,$B10,FALSE),0)</f>
        <v>0</v>
      </c>
      <c r="M10">
        <f>_xlfn.IFNA(HLOOKUP(M$1,[9]account!$A$1:$DC$100,$B10,FALSE),0)</f>
        <v>0</v>
      </c>
      <c r="N10">
        <f>_xlfn.IFNA(HLOOKUP(N$1,[9]account!$A$1:$DC$100,$B10,FALSE),0)</f>
        <v>0</v>
      </c>
      <c r="O10">
        <f>_xlfn.IFNA(HLOOKUP(O$1,[9]account!$A$1:$DC$100,$B10,FALSE),0)</f>
        <v>10000</v>
      </c>
      <c r="P10">
        <f>_xlfn.IFNA(HLOOKUP(P$1,[9]account!$A$1:$DC$100,$B10,FALSE),0)</f>
        <v>0</v>
      </c>
      <c r="Q10">
        <f>_xlfn.IFNA(HLOOKUP(Q$1,[9]account!$A$1:$DC$100,$B10,FALSE),0)</f>
        <v>0</v>
      </c>
      <c r="R10">
        <f>_xlfn.IFNA(HLOOKUP(R$1,[9]account!$A$1:$DC$100,$B10,FALSE),0)</f>
        <v>0</v>
      </c>
      <c r="S10">
        <f>_xlfn.IFNA(HLOOKUP(S$1,[9]account!$A$1:$DC$100,$B10,FALSE),0)</f>
        <v>0</v>
      </c>
      <c r="T10" t="str">
        <f>_xlfn.IFNA(HLOOKUP(T$1,[9]account!$A$1:$DC$100,$B10,FALSE),0)</f>
        <v>WTC;WEC;BFR;OO1</v>
      </c>
      <c r="U10">
        <f>_xlfn.IFNA(HLOOKUP(U$1,[9]account!$A$1:$DC$100,$B10,FALSE),0)</f>
        <v>1160</v>
      </c>
      <c r="V10">
        <f>_xlfn.IFNA(HLOOKUP(V$1,[9]account!$A$1:$DC$100,$B10,FALSE),0)</f>
        <v>1160</v>
      </c>
      <c r="W10">
        <f>_xlfn.IFNA(HLOOKUP(W$1,[9]account!$A$1:$DC$100,$B10,FALSE),0)</f>
        <v>0</v>
      </c>
      <c r="X10">
        <f>_xlfn.IFNA(HLOOKUP(X$1,[9]account!$A$1:$DC$100,$B10,FALSE),0)</f>
        <v>0</v>
      </c>
      <c r="Y10">
        <f>_xlfn.IFNA(HLOOKUP(Y$1,[9]account!$A$1:$DC$100,$B10,FALSE),0)</f>
        <v>0</v>
      </c>
      <c r="Z10">
        <f>_xlfn.IFNA(HLOOKUP(Z$1,[9]account!$A$1:$DC$100,$B10,FALSE),0)</f>
        <v>10000</v>
      </c>
      <c r="AA10">
        <f>_xlfn.IFNA(HLOOKUP(AA$1,[9]account!$A$1:$DC$100,$B10,FALSE),0)</f>
        <v>0</v>
      </c>
      <c r="AB10">
        <f>_xlfn.IFNA(HLOOKUP(AB$1,[9]account!$A$1:$DC$100,$B10,FALSE),0)</f>
        <v>100000000</v>
      </c>
      <c r="AC10">
        <f>_xlfn.IFNA(HLOOKUP(AC$1,[9]account!$A$1:$DC$100,$B10,FALSE),0)</f>
        <v>0</v>
      </c>
      <c r="AD10">
        <f>_xlfn.IFNA(HLOOKUP(AD$1,[9]account!$A$1:$DC$100,$B10,FALSE),0)</f>
        <v>0</v>
      </c>
      <c r="AE10">
        <f>_xlfn.IFNA(HLOOKUP(AE$1,[9]account!$A$1:$DC$100,$B10,FALSE),0)</f>
        <v>0</v>
      </c>
    </row>
    <row r="11" spans="1:31" x14ac:dyDescent="0.3">
      <c r="A11" t="s">
        <v>11</v>
      </c>
      <c r="B11">
        <v>3</v>
      </c>
      <c r="C11">
        <f>_xlfn.IFNA(HLOOKUP(C$1,[9]account!$A$1:$DC$100,$B11,FALSE),0)</f>
        <v>1</v>
      </c>
      <c r="D11">
        <f>_xlfn.IFNA(HLOOKUP(D$1,[9]account!$A$1:$DC$100,$B11,FALSE),0)</f>
        <v>105449</v>
      </c>
      <c r="E11">
        <f>_xlfn.IFNA(HLOOKUP(E$1,[9]account!$A$1:$DC$100,$B11,FALSE),0)</f>
        <v>477353</v>
      </c>
      <c r="F11" t="str">
        <f>_xlfn.IFNA(HLOOKUP(F$1,[9]account!$A$1:$DC$100,$B11,FALSE),0)</f>
        <v>WTC;WEC;BFR;OO1</v>
      </c>
      <c r="G11" t="str">
        <f>_xlfn.IFNA(HLOOKUP(G$1,[9]account!$A$1:$DC$100,$B11,FALSE),0)</f>
        <v>USD</v>
      </c>
      <c r="H11">
        <f>_xlfn.IFNA(HLOOKUP(H$1,[9]account!$A$1:$DC$100,$B11,FALSE),0)</f>
        <v>0.15</v>
      </c>
      <c r="I11">
        <f>_xlfn.IFNA(HLOOKUP(I$1,[9]account!$A$1:$DC$100,$B11,FALSE),0)</f>
        <v>5700000</v>
      </c>
      <c r="J11">
        <f>_xlfn.IFNA(HLOOKUP(J$1,[9]account!$A$1:$DC$100,$B11,FALSE),0)</f>
        <v>0</v>
      </c>
      <c r="K11">
        <f>_xlfn.IFNA(HLOOKUP(K$1,[9]account!$A$1:$DC$100,$B11,FALSE),0)</f>
        <v>0</v>
      </c>
      <c r="L11">
        <f>_xlfn.IFNA(HLOOKUP(L$1,[9]account!$A$1:$DC$100,$B11,FALSE),0)</f>
        <v>0</v>
      </c>
      <c r="M11">
        <f>_xlfn.IFNA(HLOOKUP(M$1,[9]account!$A$1:$DC$100,$B11,FALSE),0)</f>
        <v>0</v>
      </c>
      <c r="N11">
        <f>_xlfn.IFNA(HLOOKUP(N$1,[9]account!$A$1:$DC$100,$B11,FALSE),0)</f>
        <v>0</v>
      </c>
      <c r="O11">
        <f>_xlfn.IFNA(HLOOKUP(O$1,[9]account!$A$1:$DC$100,$B11,FALSE),0)</f>
        <v>10000</v>
      </c>
      <c r="P11">
        <f>_xlfn.IFNA(HLOOKUP(P$1,[9]account!$A$1:$DC$100,$B11,FALSE),0)</f>
        <v>0</v>
      </c>
      <c r="Q11">
        <f>_xlfn.IFNA(HLOOKUP(Q$1,[9]account!$A$1:$DC$100,$B11,FALSE),0)</f>
        <v>0</v>
      </c>
      <c r="R11">
        <f>_xlfn.IFNA(HLOOKUP(R$1,[9]account!$A$1:$DC$100,$B11,FALSE),0)</f>
        <v>0</v>
      </c>
      <c r="S11">
        <f>_xlfn.IFNA(HLOOKUP(S$1,[9]account!$A$1:$DC$100,$B11,FALSE),0)</f>
        <v>0</v>
      </c>
      <c r="T11" t="str">
        <f>_xlfn.IFNA(HLOOKUP(T$1,[9]account!$A$1:$DC$100,$B11,FALSE),0)</f>
        <v>WTC;WEC;BFR;OO1</v>
      </c>
      <c r="U11">
        <f>_xlfn.IFNA(HLOOKUP(U$1,[9]account!$A$1:$DC$100,$B11,FALSE),0)</f>
        <v>1161</v>
      </c>
      <c r="V11">
        <f>_xlfn.IFNA(HLOOKUP(V$1,[9]account!$A$1:$DC$100,$B11,FALSE),0)</f>
        <v>1161</v>
      </c>
      <c r="W11">
        <f>_xlfn.IFNA(HLOOKUP(W$1,[9]account!$A$1:$DC$100,$B11,FALSE),0)</f>
        <v>0</v>
      </c>
      <c r="X11">
        <f>_xlfn.IFNA(HLOOKUP(X$1,[9]account!$A$1:$DC$100,$B11,FALSE),0)</f>
        <v>0</v>
      </c>
      <c r="Y11">
        <f>_xlfn.IFNA(HLOOKUP(Y$1,[9]account!$A$1:$DC$100,$B11,FALSE),0)</f>
        <v>0</v>
      </c>
      <c r="Z11">
        <f>_xlfn.IFNA(HLOOKUP(Z$1,[9]account!$A$1:$DC$100,$B11,FALSE),0)</f>
        <v>600000</v>
      </c>
      <c r="AA11">
        <f>_xlfn.IFNA(HLOOKUP(AA$1,[9]account!$A$1:$DC$100,$B11,FALSE),0)</f>
        <v>0</v>
      </c>
      <c r="AB11">
        <f>_xlfn.IFNA(HLOOKUP(AB$1,[9]account!$A$1:$DC$100,$B11,FALSE),0)</f>
        <v>15000000</v>
      </c>
      <c r="AC11">
        <f>_xlfn.IFNA(HLOOKUP(AC$1,[9]account!$A$1:$DC$100,$B11,FALSE),0)</f>
        <v>0</v>
      </c>
      <c r="AD11">
        <f>_xlfn.IFNA(HLOOKUP(AD$1,[9]account!$A$1:$DC$100,$B11,FALSE),0)</f>
        <v>0</v>
      </c>
      <c r="AE11">
        <f>_xlfn.IFNA(HLOOKUP(AE$1,[9]account!$A$1:$DC$100,$B11,FALSE),0)</f>
        <v>0</v>
      </c>
    </row>
    <row r="12" spans="1:31" x14ac:dyDescent="0.3">
      <c r="A12" t="s">
        <v>11</v>
      </c>
      <c r="B12">
        <v>4</v>
      </c>
      <c r="C12">
        <f>_xlfn.IFNA(HLOOKUP(C$1,[9]account!$A$1:$DC$100,$B12,FALSE),0)</f>
        <v>1</v>
      </c>
      <c r="D12">
        <f>_xlfn.IFNA(HLOOKUP(D$1,[9]account!$A$1:$DC$100,$B12,FALSE),0)</f>
        <v>105449</v>
      </c>
      <c r="E12">
        <f>_xlfn.IFNA(HLOOKUP(E$1,[9]account!$A$1:$DC$100,$B12,FALSE),0)</f>
        <v>477353</v>
      </c>
      <c r="F12" t="str">
        <f>_xlfn.IFNA(HLOOKUP(F$1,[9]account!$A$1:$DC$100,$B12,FALSE),0)</f>
        <v>WTC;WEC;BFR;OO1</v>
      </c>
      <c r="G12" t="str">
        <f>_xlfn.IFNA(HLOOKUP(G$1,[9]account!$A$1:$DC$100,$B12,FALSE),0)</f>
        <v>USD</v>
      </c>
      <c r="H12">
        <f>_xlfn.IFNA(HLOOKUP(H$1,[9]account!$A$1:$DC$100,$B12,FALSE),0)</f>
        <v>0.15</v>
      </c>
      <c r="I12">
        <f>_xlfn.IFNA(HLOOKUP(I$1,[9]account!$A$1:$DC$100,$B12,FALSE),0)</f>
        <v>5700000</v>
      </c>
      <c r="J12">
        <f>_xlfn.IFNA(HLOOKUP(J$1,[9]account!$A$1:$DC$100,$B12,FALSE),0)</f>
        <v>0</v>
      </c>
      <c r="K12">
        <f>_xlfn.IFNA(HLOOKUP(K$1,[9]account!$A$1:$DC$100,$B12,FALSE),0)</f>
        <v>0</v>
      </c>
      <c r="L12">
        <f>_xlfn.IFNA(HLOOKUP(L$1,[9]account!$A$1:$DC$100,$B12,FALSE),0)</f>
        <v>0</v>
      </c>
      <c r="M12">
        <f>_xlfn.IFNA(HLOOKUP(M$1,[9]account!$A$1:$DC$100,$B12,FALSE),0)</f>
        <v>0</v>
      </c>
      <c r="N12">
        <f>_xlfn.IFNA(HLOOKUP(N$1,[9]account!$A$1:$DC$100,$B12,FALSE),0)</f>
        <v>0</v>
      </c>
      <c r="O12">
        <f>_xlfn.IFNA(HLOOKUP(O$1,[9]account!$A$1:$DC$100,$B12,FALSE),0)</f>
        <v>10000</v>
      </c>
      <c r="P12">
        <f>_xlfn.IFNA(HLOOKUP(P$1,[9]account!$A$1:$DC$100,$B12,FALSE),0)</f>
        <v>0</v>
      </c>
      <c r="Q12">
        <f>_xlfn.IFNA(HLOOKUP(Q$1,[9]account!$A$1:$DC$100,$B12,FALSE),0)</f>
        <v>0</v>
      </c>
      <c r="R12">
        <f>_xlfn.IFNA(HLOOKUP(R$1,[9]account!$A$1:$DC$100,$B12,FALSE),0)</f>
        <v>0</v>
      </c>
      <c r="S12">
        <f>_xlfn.IFNA(HLOOKUP(S$1,[9]account!$A$1:$DC$100,$B12,FALSE),0)</f>
        <v>0</v>
      </c>
      <c r="T12" t="str">
        <f>_xlfn.IFNA(HLOOKUP(T$1,[9]account!$A$1:$DC$100,$B12,FALSE),0)</f>
        <v>WTC;WEC;BFR;OO1</v>
      </c>
      <c r="U12">
        <f>_xlfn.IFNA(HLOOKUP(U$1,[9]account!$A$1:$DC$100,$B12,FALSE),0)</f>
        <v>1163</v>
      </c>
      <c r="V12">
        <f>_xlfn.IFNA(HLOOKUP(V$1,[9]account!$A$1:$DC$100,$B12,FALSE),0)</f>
        <v>1163</v>
      </c>
      <c r="W12">
        <f>_xlfn.IFNA(HLOOKUP(W$1,[9]account!$A$1:$DC$100,$B12,FALSE),0)</f>
        <v>0</v>
      </c>
      <c r="X12">
        <f>_xlfn.IFNA(HLOOKUP(X$1,[9]account!$A$1:$DC$100,$B12,FALSE),0)</f>
        <v>0</v>
      </c>
      <c r="Y12">
        <f>_xlfn.IFNA(HLOOKUP(Y$1,[9]account!$A$1:$DC$100,$B12,FALSE),0)</f>
        <v>0</v>
      </c>
      <c r="Z12">
        <f>_xlfn.IFNA(HLOOKUP(Z$1,[9]account!$A$1:$DC$100,$B12,FALSE),0)</f>
        <v>600000</v>
      </c>
      <c r="AA12">
        <f>_xlfn.IFNA(HLOOKUP(AA$1,[9]account!$A$1:$DC$100,$B12,FALSE),0)</f>
        <v>0</v>
      </c>
      <c r="AB12">
        <f>_xlfn.IFNA(HLOOKUP(AB$1,[9]account!$A$1:$DC$100,$B12,FALSE),0)</f>
        <v>15000000</v>
      </c>
      <c r="AC12">
        <f>_xlfn.IFNA(HLOOKUP(AC$1,[9]account!$A$1:$DC$100,$B12,FALSE),0)</f>
        <v>0</v>
      </c>
      <c r="AD12">
        <f>_xlfn.IFNA(HLOOKUP(AD$1,[9]account!$A$1:$DC$100,$B12,FALSE),0)</f>
        <v>0</v>
      </c>
      <c r="AE12">
        <f>_xlfn.IFNA(HLOOKUP(AE$1,[9]account!$A$1:$DC$100,$B12,FALSE),0)</f>
        <v>0</v>
      </c>
    </row>
    <row r="13" spans="1:31" x14ac:dyDescent="0.3">
      <c r="A13" t="s">
        <v>11</v>
      </c>
      <c r="B13">
        <v>5</v>
      </c>
      <c r="C13">
        <f>_xlfn.IFNA(HLOOKUP(C$1,[9]account!$A$1:$DC$100,$B13,FALSE),0)</f>
        <v>1</v>
      </c>
      <c r="D13">
        <f>_xlfn.IFNA(HLOOKUP(D$1,[9]account!$A$1:$DC$100,$B13,FALSE),0)</f>
        <v>105449</v>
      </c>
      <c r="E13">
        <f>_xlfn.IFNA(HLOOKUP(E$1,[9]account!$A$1:$DC$100,$B13,FALSE),0)</f>
        <v>477354</v>
      </c>
      <c r="F13" t="str">
        <f>_xlfn.IFNA(HLOOKUP(F$1,[9]account!$A$1:$DC$100,$B13,FALSE),0)</f>
        <v>WTC;WEC;BFR;OO1</v>
      </c>
      <c r="G13" t="str">
        <f>_xlfn.IFNA(HLOOKUP(G$1,[9]account!$A$1:$DC$100,$B13,FALSE),0)</f>
        <v>USD</v>
      </c>
      <c r="H13">
        <f>_xlfn.IFNA(HLOOKUP(H$1,[9]account!$A$1:$DC$100,$B13,FALSE),0)</f>
        <v>0.15</v>
      </c>
      <c r="I13">
        <f>_xlfn.IFNA(HLOOKUP(I$1,[9]account!$A$1:$DC$100,$B13,FALSE),0)</f>
        <v>4300000</v>
      </c>
      <c r="J13">
        <f>_xlfn.IFNA(HLOOKUP(J$1,[9]account!$A$1:$DC$100,$B13,FALSE),0)</f>
        <v>5700000</v>
      </c>
      <c r="K13">
        <f>_xlfn.IFNA(HLOOKUP(K$1,[9]account!$A$1:$DC$100,$B13,FALSE),0)</f>
        <v>0</v>
      </c>
      <c r="L13">
        <f>_xlfn.IFNA(HLOOKUP(L$1,[9]account!$A$1:$DC$100,$B13,FALSE),0)</f>
        <v>0</v>
      </c>
      <c r="M13">
        <f>_xlfn.IFNA(HLOOKUP(M$1,[9]account!$A$1:$DC$100,$B13,FALSE),0)</f>
        <v>0</v>
      </c>
      <c r="N13">
        <f>_xlfn.IFNA(HLOOKUP(N$1,[9]account!$A$1:$DC$100,$B13,FALSE),0)</f>
        <v>0</v>
      </c>
      <c r="O13">
        <f>_xlfn.IFNA(HLOOKUP(O$1,[9]account!$A$1:$DC$100,$B13,FALSE),0)</f>
        <v>10000</v>
      </c>
      <c r="P13">
        <f>_xlfn.IFNA(HLOOKUP(P$1,[9]account!$A$1:$DC$100,$B13,FALSE),0)</f>
        <v>0</v>
      </c>
      <c r="Q13">
        <f>_xlfn.IFNA(HLOOKUP(Q$1,[9]account!$A$1:$DC$100,$B13,FALSE),0)</f>
        <v>0</v>
      </c>
      <c r="R13">
        <f>_xlfn.IFNA(HLOOKUP(R$1,[9]account!$A$1:$DC$100,$B13,FALSE),0)</f>
        <v>0</v>
      </c>
      <c r="S13">
        <f>_xlfn.IFNA(HLOOKUP(S$1,[9]account!$A$1:$DC$100,$B13,FALSE),0)</f>
        <v>0</v>
      </c>
      <c r="T13" t="str">
        <f>_xlfn.IFNA(HLOOKUP(T$1,[9]account!$A$1:$DC$100,$B13,FALSE),0)</f>
        <v>WTC;WEC;BFR;OO1</v>
      </c>
      <c r="U13">
        <f>_xlfn.IFNA(HLOOKUP(U$1,[9]account!$A$1:$DC$100,$B13,FALSE),0)</f>
        <v>1160</v>
      </c>
      <c r="V13">
        <f>_xlfn.IFNA(HLOOKUP(V$1,[9]account!$A$1:$DC$100,$B13,FALSE),0)</f>
        <v>1160</v>
      </c>
      <c r="W13">
        <f>_xlfn.IFNA(HLOOKUP(W$1,[9]account!$A$1:$DC$100,$B13,FALSE),0)</f>
        <v>0</v>
      </c>
      <c r="X13">
        <f>_xlfn.IFNA(HLOOKUP(X$1,[9]account!$A$1:$DC$100,$B13,FALSE),0)</f>
        <v>0</v>
      </c>
      <c r="Y13">
        <f>_xlfn.IFNA(HLOOKUP(Y$1,[9]account!$A$1:$DC$100,$B13,FALSE),0)</f>
        <v>0</v>
      </c>
      <c r="Z13">
        <f>_xlfn.IFNA(HLOOKUP(Z$1,[9]account!$A$1:$DC$100,$B13,FALSE),0)</f>
        <v>10000</v>
      </c>
      <c r="AA13">
        <f>_xlfn.IFNA(HLOOKUP(AA$1,[9]account!$A$1:$DC$100,$B13,FALSE),0)</f>
        <v>0</v>
      </c>
      <c r="AB13">
        <f>_xlfn.IFNA(HLOOKUP(AB$1,[9]account!$A$1:$DC$100,$B13,FALSE),0)</f>
        <v>100000000</v>
      </c>
      <c r="AC13">
        <f>_xlfn.IFNA(HLOOKUP(AC$1,[9]account!$A$1:$DC$100,$B13,FALSE),0)</f>
        <v>0</v>
      </c>
      <c r="AD13">
        <f>_xlfn.IFNA(HLOOKUP(AD$1,[9]account!$A$1:$DC$100,$B13,FALSE),0)</f>
        <v>0</v>
      </c>
      <c r="AE13">
        <f>_xlfn.IFNA(HLOOKUP(AE$1,[9]account!$A$1:$DC$100,$B13,FALSE),0)</f>
        <v>0</v>
      </c>
    </row>
    <row r="14" spans="1:31" x14ac:dyDescent="0.3">
      <c r="A14" t="s">
        <v>11</v>
      </c>
      <c r="B14">
        <v>6</v>
      </c>
      <c r="C14">
        <f>_xlfn.IFNA(HLOOKUP(C$1,[9]account!$A$1:$DC$100,$B14,FALSE),0)</f>
        <v>1</v>
      </c>
      <c r="D14">
        <f>_xlfn.IFNA(HLOOKUP(D$1,[9]account!$A$1:$DC$100,$B14,FALSE),0)</f>
        <v>105449</v>
      </c>
      <c r="E14">
        <f>_xlfn.IFNA(HLOOKUP(E$1,[9]account!$A$1:$DC$100,$B14,FALSE),0)</f>
        <v>477354</v>
      </c>
      <c r="F14" t="str">
        <f>_xlfn.IFNA(HLOOKUP(F$1,[9]account!$A$1:$DC$100,$B14,FALSE),0)</f>
        <v>WTC;WEC;BFR;OO1</v>
      </c>
      <c r="G14" t="str">
        <f>_xlfn.IFNA(HLOOKUP(G$1,[9]account!$A$1:$DC$100,$B14,FALSE),0)</f>
        <v>USD</v>
      </c>
      <c r="H14">
        <f>_xlfn.IFNA(HLOOKUP(H$1,[9]account!$A$1:$DC$100,$B14,FALSE),0)</f>
        <v>0.15</v>
      </c>
      <c r="I14">
        <f>_xlfn.IFNA(HLOOKUP(I$1,[9]account!$A$1:$DC$100,$B14,FALSE),0)</f>
        <v>4300000</v>
      </c>
      <c r="J14">
        <f>_xlfn.IFNA(HLOOKUP(J$1,[9]account!$A$1:$DC$100,$B14,FALSE),0)</f>
        <v>5700000</v>
      </c>
      <c r="K14">
        <f>_xlfn.IFNA(HLOOKUP(K$1,[9]account!$A$1:$DC$100,$B14,FALSE),0)</f>
        <v>0</v>
      </c>
      <c r="L14">
        <f>_xlfn.IFNA(HLOOKUP(L$1,[9]account!$A$1:$DC$100,$B14,FALSE),0)</f>
        <v>0</v>
      </c>
      <c r="M14">
        <f>_xlfn.IFNA(HLOOKUP(M$1,[9]account!$A$1:$DC$100,$B14,FALSE),0)</f>
        <v>0</v>
      </c>
      <c r="N14">
        <f>_xlfn.IFNA(HLOOKUP(N$1,[9]account!$A$1:$DC$100,$B14,FALSE),0)</f>
        <v>0</v>
      </c>
      <c r="O14">
        <f>_xlfn.IFNA(HLOOKUP(O$1,[9]account!$A$1:$DC$100,$B14,FALSE),0)</f>
        <v>10000</v>
      </c>
      <c r="P14">
        <f>_xlfn.IFNA(HLOOKUP(P$1,[9]account!$A$1:$DC$100,$B14,FALSE),0)</f>
        <v>0</v>
      </c>
      <c r="Q14">
        <f>_xlfn.IFNA(HLOOKUP(Q$1,[9]account!$A$1:$DC$100,$B14,FALSE),0)</f>
        <v>0</v>
      </c>
      <c r="R14">
        <f>_xlfn.IFNA(HLOOKUP(R$1,[9]account!$A$1:$DC$100,$B14,FALSE),0)</f>
        <v>0</v>
      </c>
      <c r="S14">
        <f>_xlfn.IFNA(HLOOKUP(S$1,[9]account!$A$1:$DC$100,$B14,FALSE),0)</f>
        <v>0</v>
      </c>
      <c r="T14" t="str">
        <f>_xlfn.IFNA(HLOOKUP(T$1,[9]account!$A$1:$DC$100,$B14,FALSE),0)</f>
        <v>WTC;WEC;BFR;OO1</v>
      </c>
      <c r="U14">
        <f>_xlfn.IFNA(HLOOKUP(U$1,[9]account!$A$1:$DC$100,$B14,FALSE),0)</f>
        <v>1161</v>
      </c>
      <c r="V14">
        <f>_xlfn.IFNA(HLOOKUP(V$1,[9]account!$A$1:$DC$100,$B14,FALSE),0)</f>
        <v>1161</v>
      </c>
      <c r="W14">
        <f>_xlfn.IFNA(HLOOKUP(W$1,[9]account!$A$1:$DC$100,$B14,FALSE),0)</f>
        <v>0</v>
      </c>
      <c r="X14">
        <f>_xlfn.IFNA(HLOOKUP(X$1,[9]account!$A$1:$DC$100,$B14,FALSE),0)</f>
        <v>0</v>
      </c>
      <c r="Y14">
        <f>_xlfn.IFNA(HLOOKUP(Y$1,[9]account!$A$1:$DC$100,$B14,FALSE),0)</f>
        <v>0</v>
      </c>
      <c r="Z14">
        <f>_xlfn.IFNA(HLOOKUP(Z$1,[9]account!$A$1:$DC$100,$B14,FALSE),0)</f>
        <v>600000</v>
      </c>
      <c r="AA14">
        <f>_xlfn.IFNA(HLOOKUP(AA$1,[9]account!$A$1:$DC$100,$B14,FALSE),0)</f>
        <v>0</v>
      </c>
      <c r="AB14">
        <f>_xlfn.IFNA(HLOOKUP(AB$1,[9]account!$A$1:$DC$100,$B14,FALSE),0)</f>
        <v>15000000</v>
      </c>
      <c r="AC14">
        <f>_xlfn.IFNA(HLOOKUP(AC$1,[9]account!$A$1:$DC$100,$B14,FALSE),0)</f>
        <v>0</v>
      </c>
      <c r="AD14">
        <f>_xlfn.IFNA(HLOOKUP(AD$1,[9]account!$A$1:$DC$100,$B14,FALSE),0)</f>
        <v>0</v>
      </c>
      <c r="AE14">
        <f>_xlfn.IFNA(HLOOKUP(AE$1,[9]account!$A$1:$DC$100,$B14,FALSE),0)</f>
        <v>0</v>
      </c>
    </row>
    <row r="15" spans="1:31" x14ac:dyDescent="0.3">
      <c r="A15" t="s">
        <v>11</v>
      </c>
      <c r="B15">
        <v>7</v>
      </c>
      <c r="C15">
        <f>_xlfn.IFNA(HLOOKUP(C$1,[9]account!$A$1:$DC$100,$B15,FALSE),0)</f>
        <v>1</v>
      </c>
      <c r="D15">
        <f>_xlfn.IFNA(HLOOKUP(D$1,[9]account!$A$1:$DC$100,$B15,FALSE),0)</f>
        <v>105449</v>
      </c>
      <c r="E15">
        <f>_xlfn.IFNA(HLOOKUP(E$1,[9]account!$A$1:$DC$100,$B15,FALSE),0)</f>
        <v>477354</v>
      </c>
      <c r="F15" t="str">
        <f>_xlfn.IFNA(HLOOKUP(F$1,[9]account!$A$1:$DC$100,$B15,FALSE),0)</f>
        <v>WTC;WEC;BFR;OO1</v>
      </c>
      <c r="G15" t="str">
        <f>_xlfn.IFNA(HLOOKUP(G$1,[9]account!$A$1:$DC$100,$B15,FALSE),0)</f>
        <v>USD</v>
      </c>
      <c r="H15">
        <f>_xlfn.IFNA(HLOOKUP(H$1,[9]account!$A$1:$DC$100,$B15,FALSE),0)</f>
        <v>0.15</v>
      </c>
      <c r="I15">
        <f>_xlfn.IFNA(HLOOKUP(I$1,[9]account!$A$1:$DC$100,$B15,FALSE),0)</f>
        <v>4300000</v>
      </c>
      <c r="J15">
        <f>_xlfn.IFNA(HLOOKUP(J$1,[9]account!$A$1:$DC$100,$B15,FALSE),0)</f>
        <v>5700000</v>
      </c>
      <c r="K15">
        <f>_xlfn.IFNA(HLOOKUP(K$1,[9]account!$A$1:$DC$100,$B15,FALSE),0)</f>
        <v>0</v>
      </c>
      <c r="L15">
        <f>_xlfn.IFNA(HLOOKUP(L$1,[9]account!$A$1:$DC$100,$B15,FALSE),0)</f>
        <v>0</v>
      </c>
      <c r="M15">
        <f>_xlfn.IFNA(HLOOKUP(M$1,[9]account!$A$1:$DC$100,$B15,FALSE),0)</f>
        <v>0</v>
      </c>
      <c r="N15">
        <f>_xlfn.IFNA(HLOOKUP(N$1,[9]account!$A$1:$DC$100,$B15,FALSE),0)</f>
        <v>0</v>
      </c>
      <c r="O15">
        <f>_xlfn.IFNA(HLOOKUP(O$1,[9]account!$A$1:$DC$100,$B15,FALSE),0)</f>
        <v>10000</v>
      </c>
      <c r="P15">
        <f>_xlfn.IFNA(HLOOKUP(P$1,[9]account!$A$1:$DC$100,$B15,FALSE),0)</f>
        <v>0</v>
      </c>
      <c r="Q15">
        <f>_xlfn.IFNA(HLOOKUP(Q$1,[9]account!$A$1:$DC$100,$B15,FALSE),0)</f>
        <v>0</v>
      </c>
      <c r="R15">
        <f>_xlfn.IFNA(HLOOKUP(R$1,[9]account!$A$1:$DC$100,$B15,FALSE),0)</f>
        <v>0</v>
      </c>
      <c r="S15">
        <f>_xlfn.IFNA(HLOOKUP(S$1,[9]account!$A$1:$DC$100,$B15,FALSE),0)</f>
        <v>0</v>
      </c>
      <c r="T15" t="str">
        <f>_xlfn.IFNA(HLOOKUP(T$1,[9]account!$A$1:$DC$100,$B15,FALSE),0)</f>
        <v>WTC;WEC;BFR;OO1</v>
      </c>
      <c r="U15">
        <f>_xlfn.IFNA(HLOOKUP(U$1,[9]account!$A$1:$DC$100,$B15,FALSE),0)</f>
        <v>1163</v>
      </c>
      <c r="V15">
        <f>_xlfn.IFNA(HLOOKUP(V$1,[9]account!$A$1:$DC$100,$B15,FALSE),0)</f>
        <v>1163</v>
      </c>
      <c r="W15">
        <f>_xlfn.IFNA(HLOOKUP(W$1,[9]account!$A$1:$DC$100,$B15,FALSE),0)</f>
        <v>0</v>
      </c>
      <c r="X15">
        <f>_xlfn.IFNA(HLOOKUP(X$1,[9]account!$A$1:$DC$100,$B15,FALSE),0)</f>
        <v>0</v>
      </c>
      <c r="Y15">
        <f>_xlfn.IFNA(HLOOKUP(Y$1,[9]account!$A$1:$DC$100,$B15,FALSE),0)</f>
        <v>0</v>
      </c>
      <c r="Z15">
        <f>_xlfn.IFNA(HLOOKUP(Z$1,[9]account!$A$1:$DC$100,$B15,FALSE),0)</f>
        <v>600000</v>
      </c>
      <c r="AA15">
        <f>_xlfn.IFNA(HLOOKUP(AA$1,[9]account!$A$1:$DC$100,$B15,FALSE),0)</f>
        <v>0</v>
      </c>
      <c r="AB15">
        <f>_xlfn.IFNA(HLOOKUP(AB$1,[9]account!$A$1:$DC$100,$B15,FALSE),0)</f>
        <v>15000000</v>
      </c>
      <c r="AC15">
        <f>_xlfn.IFNA(HLOOKUP(AC$1,[9]account!$A$1:$DC$100,$B15,FALSE),0)</f>
        <v>0</v>
      </c>
      <c r="AD15">
        <f>_xlfn.IFNA(HLOOKUP(AD$1,[9]account!$A$1:$DC$100,$B15,FALSE),0)</f>
        <v>0</v>
      </c>
      <c r="AE15">
        <f>_xlfn.IFNA(HLOOKUP(AE$1,[9]account!$A$1:$DC$100,$B15,FALSE),0)</f>
        <v>0</v>
      </c>
    </row>
    <row r="16" spans="1:31" x14ac:dyDescent="0.3">
      <c r="A16" t="s">
        <v>11</v>
      </c>
      <c r="B16">
        <v>8</v>
      </c>
      <c r="C16">
        <f>_xlfn.IFNA(HLOOKUP(C$1,[9]account!$A$1:$DC$100,$B16,FALSE),0)</f>
        <v>1</v>
      </c>
      <c r="D16">
        <f>_xlfn.IFNA(HLOOKUP(D$1,[9]account!$A$1:$DC$100,$B16,FALSE),0)</f>
        <v>105449</v>
      </c>
      <c r="E16">
        <f>_xlfn.IFNA(HLOOKUP(E$1,[9]account!$A$1:$DC$100,$B16,FALSE),0)</f>
        <v>477355</v>
      </c>
      <c r="F16" t="str">
        <f>_xlfn.IFNA(HLOOKUP(F$1,[9]account!$A$1:$DC$100,$B16,FALSE),0)</f>
        <v>WTC;WEC;BFR;OO1</v>
      </c>
      <c r="G16" t="str">
        <f>_xlfn.IFNA(HLOOKUP(G$1,[9]account!$A$1:$DC$100,$B16,FALSE),0)</f>
        <v>USD</v>
      </c>
      <c r="H16">
        <f>_xlfn.IFNA(HLOOKUP(H$1,[9]account!$A$1:$DC$100,$B16,FALSE),0)</f>
        <v>0.12</v>
      </c>
      <c r="I16">
        <f>_xlfn.IFNA(HLOOKUP(I$1,[9]account!$A$1:$DC$100,$B16,FALSE),0)</f>
        <v>15000000</v>
      </c>
      <c r="J16">
        <f>_xlfn.IFNA(HLOOKUP(J$1,[9]account!$A$1:$DC$100,$B16,FALSE),0)</f>
        <v>10000000</v>
      </c>
      <c r="K16">
        <f>_xlfn.IFNA(HLOOKUP(K$1,[9]account!$A$1:$DC$100,$B16,FALSE),0)</f>
        <v>0</v>
      </c>
      <c r="L16">
        <f>_xlfn.IFNA(HLOOKUP(L$1,[9]account!$A$1:$DC$100,$B16,FALSE),0)</f>
        <v>0</v>
      </c>
      <c r="M16">
        <f>_xlfn.IFNA(HLOOKUP(M$1,[9]account!$A$1:$DC$100,$B16,FALSE),0)</f>
        <v>0</v>
      </c>
      <c r="N16">
        <f>_xlfn.IFNA(HLOOKUP(N$1,[9]account!$A$1:$DC$100,$B16,FALSE),0)</f>
        <v>0</v>
      </c>
      <c r="O16">
        <f>_xlfn.IFNA(HLOOKUP(O$1,[9]account!$A$1:$DC$100,$B16,FALSE),0)</f>
        <v>10000</v>
      </c>
      <c r="P16">
        <f>_xlfn.IFNA(HLOOKUP(P$1,[9]account!$A$1:$DC$100,$B16,FALSE),0)</f>
        <v>0</v>
      </c>
      <c r="Q16">
        <f>_xlfn.IFNA(HLOOKUP(Q$1,[9]account!$A$1:$DC$100,$B16,FALSE),0)</f>
        <v>0</v>
      </c>
      <c r="R16">
        <f>_xlfn.IFNA(HLOOKUP(R$1,[9]account!$A$1:$DC$100,$B16,FALSE),0)</f>
        <v>0</v>
      </c>
      <c r="S16">
        <f>_xlfn.IFNA(HLOOKUP(S$1,[9]account!$A$1:$DC$100,$B16,FALSE),0)</f>
        <v>0</v>
      </c>
      <c r="T16" t="str">
        <f>_xlfn.IFNA(HLOOKUP(T$1,[9]account!$A$1:$DC$100,$B16,FALSE),0)</f>
        <v>WTC;WEC;BFR;OO1</v>
      </c>
      <c r="U16">
        <f>_xlfn.IFNA(HLOOKUP(U$1,[9]account!$A$1:$DC$100,$B16,FALSE),0)</f>
        <v>1160</v>
      </c>
      <c r="V16">
        <f>_xlfn.IFNA(HLOOKUP(V$1,[9]account!$A$1:$DC$100,$B16,FALSE),0)</f>
        <v>1160</v>
      </c>
      <c r="W16">
        <f>_xlfn.IFNA(HLOOKUP(W$1,[9]account!$A$1:$DC$100,$B16,FALSE),0)</f>
        <v>0</v>
      </c>
      <c r="X16">
        <f>_xlfn.IFNA(HLOOKUP(X$1,[9]account!$A$1:$DC$100,$B16,FALSE),0)</f>
        <v>0</v>
      </c>
      <c r="Y16">
        <f>_xlfn.IFNA(HLOOKUP(Y$1,[9]account!$A$1:$DC$100,$B16,FALSE),0)</f>
        <v>0</v>
      </c>
      <c r="Z16">
        <f>_xlfn.IFNA(HLOOKUP(Z$1,[9]account!$A$1:$DC$100,$B16,FALSE),0)</f>
        <v>10000</v>
      </c>
      <c r="AA16">
        <f>_xlfn.IFNA(HLOOKUP(AA$1,[9]account!$A$1:$DC$100,$B16,FALSE),0)</f>
        <v>0</v>
      </c>
      <c r="AB16">
        <f>_xlfn.IFNA(HLOOKUP(AB$1,[9]account!$A$1:$DC$100,$B16,FALSE),0)</f>
        <v>100000000</v>
      </c>
      <c r="AC16">
        <f>_xlfn.IFNA(HLOOKUP(AC$1,[9]account!$A$1:$DC$100,$B16,FALSE),0)</f>
        <v>0</v>
      </c>
      <c r="AD16">
        <f>_xlfn.IFNA(HLOOKUP(AD$1,[9]account!$A$1:$DC$100,$B16,FALSE),0)</f>
        <v>0</v>
      </c>
      <c r="AE16">
        <f>_xlfn.IFNA(HLOOKUP(AE$1,[9]account!$A$1:$DC$100,$B16,FALSE),0)</f>
        <v>0</v>
      </c>
    </row>
    <row r="17" spans="1:31" x14ac:dyDescent="0.3">
      <c r="A17" t="s">
        <v>11</v>
      </c>
      <c r="B17">
        <v>9</v>
      </c>
      <c r="C17">
        <f>_xlfn.IFNA(HLOOKUP(C$1,[9]account!$A$1:$DC$100,$B17,FALSE),0)</f>
        <v>1</v>
      </c>
      <c r="D17">
        <f>_xlfn.IFNA(HLOOKUP(D$1,[9]account!$A$1:$DC$100,$B17,FALSE),0)</f>
        <v>105449</v>
      </c>
      <c r="E17">
        <f>_xlfn.IFNA(HLOOKUP(E$1,[9]account!$A$1:$DC$100,$B17,FALSE),0)</f>
        <v>477355</v>
      </c>
      <c r="F17" t="str">
        <f>_xlfn.IFNA(HLOOKUP(F$1,[9]account!$A$1:$DC$100,$B17,FALSE),0)</f>
        <v>WTC;WEC;BFR;OO1</v>
      </c>
      <c r="G17" t="str">
        <f>_xlfn.IFNA(HLOOKUP(G$1,[9]account!$A$1:$DC$100,$B17,FALSE),0)</f>
        <v>USD</v>
      </c>
      <c r="H17">
        <f>_xlfn.IFNA(HLOOKUP(H$1,[9]account!$A$1:$DC$100,$B17,FALSE),0)</f>
        <v>0.12</v>
      </c>
      <c r="I17">
        <f>_xlfn.IFNA(HLOOKUP(I$1,[9]account!$A$1:$DC$100,$B17,FALSE),0)</f>
        <v>15000000</v>
      </c>
      <c r="J17">
        <f>_xlfn.IFNA(HLOOKUP(J$1,[9]account!$A$1:$DC$100,$B17,FALSE),0)</f>
        <v>10000000</v>
      </c>
      <c r="K17">
        <f>_xlfn.IFNA(HLOOKUP(K$1,[9]account!$A$1:$DC$100,$B17,FALSE),0)</f>
        <v>0</v>
      </c>
      <c r="L17">
        <f>_xlfn.IFNA(HLOOKUP(L$1,[9]account!$A$1:$DC$100,$B17,FALSE),0)</f>
        <v>0</v>
      </c>
      <c r="M17">
        <f>_xlfn.IFNA(HLOOKUP(M$1,[9]account!$A$1:$DC$100,$B17,FALSE),0)</f>
        <v>0</v>
      </c>
      <c r="N17">
        <f>_xlfn.IFNA(HLOOKUP(N$1,[9]account!$A$1:$DC$100,$B17,FALSE),0)</f>
        <v>0</v>
      </c>
      <c r="O17">
        <f>_xlfn.IFNA(HLOOKUP(O$1,[9]account!$A$1:$DC$100,$B17,FALSE),0)</f>
        <v>10000</v>
      </c>
      <c r="P17">
        <f>_xlfn.IFNA(HLOOKUP(P$1,[9]account!$A$1:$DC$100,$B17,FALSE),0)</f>
        <v>0</v>
      </c>
      <c r="Q17">
        <f>_xlfn.IFNA(HLOOKUP(Q$1,[9]account!$A$1:$DC$100,$B17,FALSE),0)</f>
        <v>0</v>
      </c>
      <c r="R17">
        <f>_xlfn.IFNA(HLOOKUP(R$1,[9]account!$A$1:$DC$100,$B17,FALSE),0)</f>
        <v>0</v>
      </c>
      <c r="S17">
        <f>_xlfn.IFNA(HLOOKUP(S$1,[9]account!$A$1:$DC$100,$B17,FALSE),0)</f>
        <v>0</v>
      </c>
      <c r="T17" t="str">
        <f>_xlfn.IFNA(HLOOKUP(T$1,[9]account!$A$1:$DC$100,$B17,FALSE),0)</f>
        <v>WTC;WEC;BFR;OO1</v>
      </c>
      <c r="U17">
        <f>_xlfn.IFNA(HLOOKUP(U$1,[9]account!$A$1:$DC$100,$B17,FALSE),0)</f>
        <v>1161</v>
      </c>
      <c r="V17">
        <f>_xlfn.IFNA(HLOOKUP(V$1,[9]account!$A$1:$DC$100,$B17,FALSE),0)</f>
        <v>1161</v>
      </c>
      <c r="W17">
        <f>_xlfn.IFNA(HLOOKUP(W$1,[9]account!$A$1:$DC$100,$B17,FALSE),0)</f>
        <v>0</v>
      </c>
      <c r="X17">
        <f>_xlfn.IFNA(HLOOKUP(X$1,[9]account!$A$1:$DC$100,$B17,FALSE),0)</f>
        <v>0</v>
      </c>
      <c r="Y17">
        <f>_xlfn.IFNA(HLOOKUP(Y$1,[9]account!$A$1:$DC$100,$B17,FALSE),0)</f>
        <v>0</v>
      </c>
      <c r="Z17">
        <f>_xlfn.IFNA(HLOOKUP(Z$1,[9]account!$A$1:$DC$100,$B17,FALSE),0)</f>
        <v>600000</v>
      </c>
      <c r="AA17">
        <f>_xlfn.IFNA(HLOOKUP(AA$1,[9]account!$A$1:$DC$100,$B17,FALSE),0)</f>
        <v>0</v>
      </c>
      <c r="AB17">
        <f>_xlfn.IFNA(HLOOKUP(AB$1,[9]account!$A$1:$DC$100,$B17,FALSE),0)</f>
        <v>15000000</v>
      </c>
      <c r="AC17">
        <f>_xlfn.IFNA(HLOOKUP(AC$1,[9]account!$A$1:$DC$100,$B17,FALSE),0)</f>
        <v>0</v>
      </c>
      <c r="AD17">
        <f>_xlfn.IFNA(HLOOKUP(AD$1,[9]account!$A$1:$DC$100,$B17,FALSE),0)</f>
        <v>0</v>
      </c>
      <c r="AE17">
        <f>_xlfn.IFNA(HLOOKUP(AE$1,[9]account!$A$1:$DC$100,$B17,FALSE),0)</f>
        <v>0</v>
      </c>
    </row>
    <row r="18" spans="1:31" x14ac:dyDescent="0.3">
      <c r="A18" t="s">
        <v>11</v>
      </c>
      <c r="B18">
        <v>10</v>
      </c>
      <c r="C18">
        <f>_xlfn.IFNA(HLOOKUP(C$1,[9]account!$A$1:$DC$100,$B18,FALSE),0)</f>
        <v>1</v>
      </c>
      <c r="D18">
        <f>_xlfn.IFNA(HLOOKUP(D$1,[9]account!$A$1:$DC$100,$B18,FALSE),0)</f>
        <v>105449</v>
      </c>
      <c r="E18">
        <f>_xlfn.IFNA(HLOOKUP(E$1,[9]account!$A$1:$DC$100,$B18,FALSE),0)</f>
        <v>477355</v>
      </c>
      <c r="F18" t="str">
        <f>_xlfn.IFNA(HLOOKUP(F$1,[9]account!$A$1:$DC$100,$B18,FALSE),0)</f>
        <v>WTC;WEC;BFR;OO1</v>
      </c>
      <c r="G18" t="str">
        <f>_xlfn.IFNA(HLOOKUP(G$1,[9]account!$A$1:$DC$100,$B18,FALSE),0)</f>
        <v>USD</v>
      </c>
      <c r="H18">
        <f>_xlfn.IFNA(HLOOKUP(H$1,[9]account!$A$1:$DC$100,$B18,FALSE),0)</f>
        <v>0.12</v>
      </c>
      <c r="I18">
        <f>_xlfn.IFNA(HLOOKUP(I$1,[9]account!$A$1:$DC$100,$B18,FALSE),0)</f>
        <v>15000000</v>
      </c>
      <c r="J18">
        <f>_xlfn.IFNA(HLOOKUP(J$1,[9]account!$A$1:$DC$100,$B18,FALSE),0)</f>
        <v>10000000</v>
      </c>
      <c r="K18">
        <f>_xlfn.IFNA(HLOOKUP(K$1,[9]account!$A$1:$DC$100,$B18,FALSE),0)</f>
        <v>0</v>
      </c>
      <c r="L18">
        <f>_xlfn.IFNA(HLOOKUP(L$1,[9]account!$A$1:$DC$100,$B18,FALSE),0)</f>
        <v>0</v>
      </c>
      <c r="M18">
        <f>_xlfn.IFNA(HLOOKUP(M$1,[9]account!$A$1:$DC$100,$B18,FALSE),0)</f>
        <v>0</v>
      </c>
      <c r="N18">
        <f>_xlfn.IFNA(HLOOKUP(N$1,[9]account!$A$1:$DC$100,$B18,FALSE),0)</f>
        <v>0</v>
      </c>
      <c r="O18">
        <f>_xlfn.IFNA(HLOOKUP(O$1,[9]account!$A$1:$DC$100,$B18,FALSE),0)</f>
        <v>10000</v>
      </c>
      <c r="P18">
        <f>_xlfn.IFNA(HLOOKUP(P$1,[9]account!$A$1:$DC$100,$B18,FALSE),0)</f>
        <v>0</v>
      </c>
      <c r="Q18">
        <f>_xlfn.IFNA(HLOOKUP(Q$1,[9]account!$A$1:$DC$100,$B18,FALSE),0)</f>
        <v>0</v>
      </c>
      <c r="R18">
        <f>_xlfn.IFNA(HLOOKUP(R$1,[9]account!$A$1:$DC$100,$B18,FALSE),0)</f>
        <v>0</v>
      </c>
      <c r="S18">
        <f>_xlfn.IFNA(HLOOKUP(S$1,[9]account!$A$1:$DC$100,$B18,FALSE),0)</f>
        <v>0</v>
      </c>
      <c r="T18" t="str">
        <f>_xlfn.IFNA(HLOOKUP(T$1,[9]account!$A$1:$DC$100,$B18,FALSE),0)</f>
        <v>WTC;WEC;BFR;OO1</v>
      </c>
      <c r="U18">
        <f>_xlfn.IFNA(HLOOKUP(U$1,[9]account!$A$1:$DC$100,$B18,FALSE),0)</f>
        <v>1163</v>
      </c>
      <c r="V18">
        <f>_xlfn.IFNA(HLOOKUP(V$1,[9]account!$A$1:$DC$100,$B18,FALSE),0)</f>
        <v>1163</v>
      </c>
      <c r="W18">
        <f>_xlfn.IFNA(HLOOKUP(W$1,[9]account!$A$1:$DC$100,$B18,FALSE),0)</f>
        <v>0</v>
      </c>
      <c r="X18">
        <f>_xlfn.IFNA(HLOOKUP(X$1,[9]account!$A$1:$DC$100,$B18,FALSE),0)</f>
        <v>0</v>
      </c>
      <c r="Y18">
        <f>_xlfn.IFNA(HLOOKUP(Y$1,[9]account!$A$1:$DC$100,$B18,FALSE),0)</f>
        <v>0</v>
      </c>
      <c r="Z18">
        <f>_xlfn.IFNA(HLOOKUP(Z$1,[9]account!$A$1:$DC$100,$B18,FALSE),0)</f>
        <v>600000</v>
      </c>
      <c r="AA18">
        <f>_xlfn.IFNA(HLOOKUP(AA$1,[9]account!$A$1:$DC$100,$B18,FALSE),0)</f>
        <v>0</v>
      </c>
      <c r="AB18">
        <f>_xlfn.IFNA(HLOOKUP(AB$1,[9]account!$A$1:$DC$100,$B18,FALSE),0)</f>
        <v>15000000</v>
      </c>
      <c r="AC18">
        <f>_xlfn.IFNA(HLOOKUP(AC$1,[9]account!$A$1:$DC$100,$B18,FALSE),0)</f>
        <v>0</v>
      </c>
      <c r="AD18">
        <f>_xlfn.IFNA(HLOOKUP(AD$1,[9]account!$A$1:$DC$100,$B18,FALSE),0)</f>
        <v>0</v>
      </c>
      <c r="AE18">
        <f>_xlfn.IFNA(HLOOKUP(AE$1,[9]account!$A$1:$DC$100,$B18,FALSE),0)</f>
        <v>0</v>
      </c>
    </row>
    <row r="19" spans="1:31" x14ac:dyDescent="0.3">
      <c r="A19" t="s">
        <v>11</v>
      </c>
      <c r="B19">
        <v>11</v>
      </c>
      <c r="C19">
        <f>_xlfn.IFNA(HLOOKUP(C$1,[9]account!$A$1:$DC$100,$B19,FALSE),0)</f>
        <v>1</v>
      </c>
      <c r="D19">
        <f>_xlfn.IFNA(HLOOKUP(D$1,[9]account!$A$1:$DC$100,$B19,FALSE),0)</f>
        <v>105449</v>
      </c>
      <c r="E19">
        <f>_xlfn.IFNA(HLOOKUP(E$1,[9]account!$A$1:$DC$100,$B19,FALSE),0)</f>
        <v>477356</v>
      </c>
      <c r="F19" t="str">
        <f>_xlfn.IFNA(HLOOKUP(F$1,[9]account!$A$1:$DC$100,$B19,FALSE),0)</f>
        <v>WTC;WEC;BFR;OO1</v>
      </c>
      <c r="G19" t="str">
        <f>_xlfn.IFNA(HLOOKUP(G$1,[9]account!$A$1:$DC$100,$B19,FALSE),0)</f>
        <v>USD</v>
      </c>
      <c r="H19">
        <f>_xlfn.IFNA(HLOOKUP(H$1,[9]account!$A$1:$DC$100,$B19,FALSE),0)</f>
        <v>0.22</v>
      </c>
      <c r="I19">
        <f>_xlfn.IFNA(HLOOKUP(I$1,[9]account!$A$1:$DC$100,$B19,FALSE),0)</f>
        <v>5000000</v>
      </c>
      <c r="J19">
        <f>_xlfn.IFNA(HLOOKUP(J$1,[9]account!$A$1:$DC$100,$B19,FALSE),0)</f>
        <v>25000000</v>
      </c>
      <c r="K19">
        <f>_xlfn.IFNA(HLOOKUP(K$1,[9]account!$A$1:$DC$100,$B19,FALSE),0)</f>
        <v>0</v>
      </c>
      <c r="L19">
        <f>_xlfn.IFNA(HLOOKUP(L$1,[9]account!$A$1:$DC$100,$B19,FALSE),0)</f>
        <v>0</v>
      </c>
      <c r="M19">
        <f>_xlfn.IFNA(HLOOKUP(M$1,[9]account!$A$1:$DC$100,$B19,FALSE),0)</f>
        <v>0</v>
      </c>
      <c r="N19">
        <f>_xlfn.IFNA(HLOOKUP(N$1,[9]account!$A$1:$DC$100,$B19,FALSE),0)</f>
        <v>0</v>
      </c>
      <c r="O19">
        <f>_xlfn.IFNA(HLOOKUP(O$1,[9]account!$A$1:$DC$100,$B19,FALSE),0)</f>
        <v>10000</v>
      </c>
      <c r="P19">
        <f>_xlfn.IFNA(HLOOKUP(P$1,[9]account!$A$1:$DC$100,$B19,FALSE),0)</f>
        <v>0</v>
      </c>
      <c r="Q19">
        <f>_xlfn.IFNA(HLOOKUP(Q$1,[9]account!$A$1:$DC$100,$B19,FALSE),0)</f>
        <v>0</v>
      </c>
      <c r="R19">
        <f>_xlfn.IFNA(HLOOKUP(R$1,[9]account!$A$1:$DC$100,$B19,FALSE),0)</f>
        <v>0</v>
      </c>
      <c r="S19">
        <f>_xlfn.IFNA(HLOOKUP(S$1,[9]account!$A$1:$DC$100,$B19,FALSE),0)</f>
        <v>0</v>
      </c>
      <c r="T19" t="str">
        <f>_xlfn.IFNA(HLOOKUP(T$1,[9]account!$A$1:$DC$100,$B19,FALSE),0)</f>
        <v>WTC;WEC;BFR;OO1</v>
      </c>
      <c r="U19">
        <f>_xlfn.IFNA(HLOOKUP(U$1,[9]account!$A$1:$DC$100,$B19,FALSE),0)</f>
        <v>1160</v>
      </c>
      <c r="V19">
        <f>_xlfn.IFNA(HLOOKUP(V$1,[9]account!$A$1:$DC$100,$B19,FALSE),0)</f>
        <v>1160</v>
      </c>
      <c r="W19">
        <f>_xlfn.IFNA(HLOOKUP(W$1,[9]account!$A$1:$DC$100,$B19,FALSE),0)</f>
        <v>0</v>
      </c>
      <c r="X19">
        <f>_xlfn.IFNA(HLOOKUP(X$1,[9]account!$A$1:$DC$100,$B19,FALSE),0)</f>
        <v>0</v>
      </c>
      <c r="Y19">
        <f>_xlfn.IFNA(HLOOKUP(Y$1,[9]account!$A$1:$DC$100,$B19,FALSE),0)</f>
        <v>0</v>
      </c>
      <c r="Z19">
        <f>_xlfn.IFNA(HLOOKUP(Z$1,[9]account!$A$1:$DC$100,$B19,FALSE),0)</f>
        <v>10000</v>
      </c>
      <c r="AA19">
        <f>_xlfn.IFNA(HLOOKUP(AA$1,[9]account!$A$1:$DC$100,$B19,FALSE),0)</f>
        <v>0</v>
      </c>
      <c r="AB19">
        <f>_xlfn.IFNA(HLOOKUP(AB$1,[9]account!$A$1:$DC$100,$B19,FALSE),0)</f>
        <v>100000000</v>
      </c>
      <c r="AC19">
        <f>_xlfn.IFNA(HLOOKUP(AC$1,[9]account!$A$1:$DC$100,$B19,FALSE),0)</f>
        <v>0</v>
      </c>
      <c r="AD19">
        <f>_xlfn.IFNA(HLOOKUP(AD$1,[9]account!$A$1:$DC$100,$B19,FALSE),0)</f>
        <v>0</v>
      </c>
      <c r="AE19">
        <f>_xlfn.IFNA(HLOOKUP(AE$1,[9]account!$A$1:$DC$100,$B19,FALSE),0)</f>
        <v>0</v>
      </c>
    </row>
    <row r="20" spans="1:31" x14ac:dyDescent="0.3">
      <c r="A20" t="s">
        <v>11</v>
      </c>
      <c r="B20">
        <v>12</v>
      </c>
      <c r="C20">
        <f>_xlfn.IFNA(HLOOKUP(C$1,[9]account!$A$1:$DC$100,$B20,FALSE),0)</f>
        <v>1</v>
      </c>
      <c r="D20">
        <f>_xlfn.IFNA(HLOOKUP(D$1,[9]account!$A$1:$DC$100,$B20,FALSE),0)</f>
        <v>105449</v>
      </c>
      <c r="E20">
        <f>_xlfn.IFNA(HLOOKUP(E$1,[9]account!$A$1:$DC$100,$B20,FALSE),0)</f>
        <v>477356</v>
      </c>
      <c r="F20" t="str">
        <f>_xlfn.IFNA(HLOOKUP(F$1,[9]account!$A$1:$DC$100,$B20,FALSE),0)</f>
        <v>WTC;WEC;BFR;OO1</v>
      </c>
      <c r="G20" t="str">
        <f>_xlfn.IFNA(HLOOKUP(G$1,[9]account!$A$1:$DC$100,$B20,FALSE),0)</f>
        <v>USD</v>
      </c>
      <c r="H20">
        <f>_xlfn.IFNA(HLOOKUP(H$1,[9]account!$A$1:$DC$100,$B20,FALSE),0)</f>
        <v>0.22</v>
      </c>
      <c r="I20">
        <f>_xlfn.IFNA(HLOOKUP(I$1,[9]account!$A$1:$DC$100,$B20,FALSE),0)</f>
        <v>5000000</v>
      </c>
      <c r="J20">
        <f>_xlfn.IFNA(HLOOKUP(J$1,[9]account!$A$1:$DC$100,$B20,FALSE),0)</f>
        <v>25000000</v>
      </c>
      <c r="K20">
        <f>_xlfn.IFNA(HLOOKUP(K$1,[9]account!$A$1:$DC$100,$B20,FALSE),0)</f>
        <v>0</v>
      </c>
      <c r="L20">
        <f>_xlfn.IFNA(HLOOKUP(L$1,[9]account!$A$1:$DC$100,$B20,FALSE),0)</f>
        <v>0</v>
      </c>
      <c r="M20">
        <f>_xlfn.IFNA(HLOOKUP(M$1,[9]account!$A$1:$DC$100,$B20,FALSE),0)</f>
        <v>0</v>
      </c>
      <c r="N20">
        <f>_xlfn.IFNA(HLOOKUP(N$1,[9]account!$A$1:$DC$100,$B20,FALSE),0)</f>
        <v>0</v>
      </c>
      <c r="O20">
        <f>_xlfn.IFNA(HLOOKUP(O$1,[9]account!$A$1:$DC$100,$B20,FALSE),0)</f>
        <v>10000</v>
      </c>
      <c r="P20">
        <f>_xlfn.IFNA(HLOOKUP(P$1,[9]account!$A$1:$DC$100,$B20,FALSE),0)</f>
        <v>0</v>
      </c>
      <c r="Q20">
        <f>_xlfn.IFNA(HLOOKUP(Q$1,[9]account!$A$1:$DC$100,$B20,FALSE),0)</f>
        <v>0</v>
      </c>
      <c r="R20">
        <f>_xlfn.IFNA(HLOOKUP(R$1,[9]account!$A$1:$DC$100,$B20,FALSE),0)</f>
        <v>0</v>
      </c>
      <c r="S20">
        <f>_xlfn.IFNA(HLOOKUP(S$1,[9]account!$A$1:$DC$100,$B20,FALSE),0)</f>
        <v>0</v>
      </c>
      <c r="T20" t="str">
        <f>_xlfn.IFNA(HLOOKUP(T$1,[9]account!$A$1:$DC$100,$B20,FALSE),0)</f>
        <v>WTC;WEC;BFR;OO1</v>
      </c>
      <c r="U20">
        <f>_xlfn.IFNA(HLOOKUP(U$1,[9]account!$A$1:$DC$100,$B20,FALSE),0)</f>
        <v>1161</v>
      </c>
      <c r="V20">
        <f>_xlfn.IFNA(HLOOKUP(V$1,[9]account!$A$1:$DC$100,$B20,FALSE),0)</f>
        <v>1161</v>
      </c>
      <c r="W20">
        <f>_xlfn.IFNA(HLOOKUP(W$1,[9]account!$A$1:$DC$100,$B20,FALSE),0)</f>
        <v>0</v>
      </c>
      <c r="X20">
        <f>_xlfn.IFNA(HLOOKUP(X$1,[9]account!$A$1:$DC$100,$B20,FALSE),0)</f>
        <v>0</v>
      </c>
      <c r="Y20">
        <f>_xlfn.IFNA(HLOOKUP(Y$1,[9]account!$A$1:$DC$100,$B20,FALSE),0)</f>
        <v>0</v>
      </c>
      <c r="Z20">
        <f>_xlfn.IFNA(HLOOKUP(Z$1,[9]account!$A$1:$DC$100,$B20,FALSE),0)</f>
        <v>600000</v>
      </c>
      <c r="AA20">
        <f>_xlfn.IFNA(HLOOKUP(AA$1,[9]account!$A$1:$DC$100,$B20,FALSE),0)</f>
        <v>0</v>
      </c>
      <c r="AB20">
        <f>_xlfn.IFNA(HLOOKUP(AB$1,[9]account!$A$1:$DC$100,$B20,FALSE),0)</f>
        <v>15000000</v>
      </c>
      <c r="AC20">
        <f>_xlfn.IFNA(HLOOKUP(AC$1,[9]account!$A$1:$DC$100,$B20,FALSE),0)</f>
        <v>0</v>
      </c>
      <c r="AD20">
        <f>_xlfn.IFNA(HLOOKUP(AD$1,[9]account!$A$1:$DC$100,$B20,FALSE),0)</f>
        <v>0</v>
      </c>
      <c r="AE20">
        <f>_xlfn.IFNA(HLOOKUP(AE$1,[9]account!$A$1:$DC$100,$B20,FALSE),0)</f>
        <v>0</v>
      </c>
    </row>
    <row r="21" spans="1:31" x14ac:dyDescent="0.3">
      <c r="A21" t="s">
        <v>11</v>
      </c>
      <c r="B21">
        <v>13</v>
      </c>
      <c r="C21">
        <f>_xlfn.IFNA(HLOOKUP(C$1,[9]account!$A$1:$DC$100,$B21,FALSE),0)</f>
        <v>1</v>
      </c>
      <c r="D21">
        <f>_xlfn.IFNA(HLOOKUP(D$1,[9]account!$A$1:$DC$100,$B21,FALSE),0)</f>
        <v>105449</v>
      </c>
      <c r="E21">
        <f>_xlfn.IFNA(HLOOKUP(E$1,[9]account!$A$1:$DC$100,$B21,FALSE),0)</f>
        <v>477356</v>
      </c>
      <c r="F21" t="str">
        <f>_xlfn.IFNA(HLOOKUP(F$1,[9]account!$A$1:$DC$100,$B21,FALSE),0)</f>
        <v>WTC;WEC;BFR;OO1</v>
      </c>
      <c r="G21" t="str">
        <f>_xlfn.IFNA(HLOOKUP(G$1,[9]account!$A$1:$DC$100,$B21,FALSE),0)</f>
        <v>USD</v>
      </c>
      <c r="H21">
        <f>_xlfn.IFNA(HLOOKUP(H$1,[9]account!$A$1:$DC$100,$B21,FALSE),0)</f>
        <v>0.22</v>
      </c>
      <c r="I21">
        <f>_xlfn.IFNA(HLOOKUP(I$1,[9]account!$A$1:$DC$100,$B21,FALSE),0)</f>
        <v>5000000</v>
      </c>
      <c r="J21">
        <f>_xlfn.IFNA(HLOOKUP(J$1,[9]account!$A$1:$DC$100,$B21,FALSE),0)</f>
        <v>25000000</v>
      </c>
      <c r="K21">
        <f>_xlfn.IFNA(HLOOKUP(K$1,[9]account!$A$1:$DC$100,$B21,FALSE),0)</f>
        <v>0</v>
      </c>
      <c r="L21">
        <f>_xlfn.IFNA(HLOOKUP(L$1,[9]account!$A$1:$DC$100,$B21,FALSE),0)</f>
        <v>0</v>
      </c>
      <c r="M21">
        <f>_xlfn.IFNA(HLOOKUP(M$1,[9]account!$A$1:$DC$100,$B21,FALSE),0)</f>
        <v>0</v>
      </c>
      <c r="N21">
        <f>_xlfn.IFNA(HLOOKUP(N$1,[9]account!$A$1:$DC$100,$B21,FALSE),0)</f>
        <v>0</v>
      </c>
      <c r="O21">
        <f>_xlfn.IFNA(HLOOKUP(O$1,[9]account!$A$1:$DC$100,$B21,FALSE),0)</f>
        <v>10000</v>
      </c>
      <c r="P21">
        <f>_xlfn.IFNA(HLOOKUP(P$1,[9]account!$A$1:$DC$100,$B21,FALSE),0)</f>
        <v>0</v>
      </c>
      <c r="Q21">
        <f>_xlfn.IFNA(HLOOKUP(Q$1,[9]account!$A$1:$DC$100,$B21,FALSE),0)</f>
        <v>0</v>
      </c>
      <c r="R21">
        <f>_xlfn.IFNA(HLOOKUP(R$1,[9]account!$A$1:$DC$100,$B21,FALSE),0)</f>
        <v>0</v>
      </c>
      <c r="S21">
        <f>_xlfn.IFNA(HLOOKUP(S$1,[9]account!$A$1:$DC$100,$B21,FALSE),0)</f>
        <v>0</v>
      </c>
      <c r="T21" t="str">
        <f>_xlfn.IFNA(HLOOKUP(T$1,[9]account!$A$1:$DC$100,$B21,FALSE),0)</f>
        <v>WTC;WEC;BFR;OO1</v>
      </c>
      <c r="U21">
        <f>_xlfn.IFNA(HLOOKUP(U$1,[9]account!$A$1:$DC$100,$B21,FALSE),0)</f>
        <v>1163</v>
      </c>
      <c r="V21">
        <f>_xlfn.IFNA(HLOOKUP(V$1,[9]account!$A$1:$DC$100,$B21,FALSE),0)</f>
        <v>1163</v>
      </c>
      <c r="W21">
        <f>_xlfn.IFNA(HLOOKUP(W$1,[9]account!$A$1:$DC$100,$B21,FALSE),0)</f>
        <v>0</v>
      </c>
      <c r="X21">
        <f>_xlfn.IFNA(HLOOKUP(X$1,[9]account!$A$1:$DC$100,$B21,FALSE),0)</f>
        <v>0</v>
      </c>
      <c r="Y21">
        <f>_xlfn.IFNA(HLOOKUP(Y$1,[9]account!$A$1:$DC$100,$B21,FALSE),0)</f>
        <v>0</v>
      </c>
      <c r="Z21">
        <f>_xlfn.IFNA(HLOOKUP(Z$1,[9]account!$A$1:$DC$100,$B21,FALSE),0)</f>
        <v>600000</v>
      </c>
      <c r="AA21">
        <f>_xlfn.IFNA(HLOOKUP(AA$1,[9]account!$A$1:$DC$100,$B21,FALSE),0)</f>
        <v>0</v>
      </c>
      <c r="AB21">
        <f>_xlfn.IFNA(HLOOKUP(AB$1,[9]account!$A$1:$DC$100,$B21,FALSE),0)</f>
        <v>15000000</v>
      </c>
      <c r="AC21">
        <f>_xlfn.IFNA(HLOOKUP(AC$1,[9]account!$A$1:$DC$100,$B21,FALSE),0)</f>
        <v>0</v>
      </c>
      <c r="AD21">
        <f>_xlfn.IFNA(HLOOKUP(AD$1,[9]account!$A$1:$DC$100,$B21,FALSE),0)</f>
        <v>0</v>
      </c>
      <c r="AE21">
        <f>_xlfn.IFNA(HLOOKUP(AE$1,[9]account!$A$1:$DC$100,$B21,FALSE),0)</f>
        <v>0</v>
      </c>
    </row>
    <row r="22" spans="1:31" x14ac:dyDescent="0.3">
      <c r="A22" t="s">
        <v>11</v>
      </c>
      <c r="B22">
        <v>14</v>
      </c>
      <c r="C22">
        <f>_xlfn.IFNA(HLOOKUP(C$1,[9]account!$A$1:$DC$100,$B22,FALSE),0)</f>
        <v>1</v>
      </c>
      <c r="D22">
        <f>_xlfn.IFNA(HLOOKUP(D$1,[9]account!$A$1:$DC$100,$B22,FALSE),0)</f>
        <v>105449</v>
      </c>
      <c r="E22">
        <f>_xlfn.IFNA(HLOOKUP(E$1,[9]account!$A$1:$DC$100,$B22,FALSE),0)</f>
        <v>477357</v>
      </c>
      <c r="F22" t="str">
        <f>_xlfn.IFNA(HLOOKUP(F$1,[9]account!$A$1:$DC$100,$B22,FALSE),0)</f>
        <v>WTC;WEC;BFR;OO1</v>
      </c>
      <c r="G22" t="str">
        <f>_xlfn.IFNA(HLOOKUP(G$1,[9]account!$A$1:$DC$100,$B22,FALSE),0)</f>
        <v>USD</v>
      </c>
      <c r="H22">
        <f>_xlfn.IFNA(HLOOKUP(H$1,[9]account!$A$1:$DC$100,$B22,FALSE),0)</f>
        <v>0.22</v>
      </c>
      <c r="I22">
        <f>_xlfn.IFNA(HLOOKUP(I$1,[9]account!$A$1:$DC$100,$B22,FALSE),0)</f>
        <v>20000000</v>
      </c>
      <c r="J22">
        <f>_xlfn.IFNA(HLOOKUP(J$1,[9]account!$A$1:$DC$100,$B22,FALSE),0)</f>
        <v>30000000</v>
      </c>
      <c r="K22">
        <f>_xlfn.IFNA(HLOOKUP(K$1,[9]account!$A$1:$DC$100,$B22,FALSE),0)</f>
        <v>0</v>
      </c>
      <c r="L22">
        <f>_xlfn.IFNA(HLOOKUP(L$1,[9]account!$A$1:$DC$100,$B22,FALSE),0)</f>
        <v>0</v>
      </c>
      <c r="M22">
        <f>_xlfn.IFNA(HLOOKUP(M$1,[9]account!$A$1:$DC$100,$B22,FALSE),0)</f>
        <v>0</v>
      </c>
      <c r="N22">
        <f>_xlfn.IFNA(HLOOKUP(N$1,[9]account!$A$1:$DC$100,$B22,FALSE),0)</f>
        <v>0</v>
      </c>
      <c r="O22">
        <f>_xlfn.IFNA(HLOOKUP(O$1,[9]account!$A$1:$DC$100,$B22,FALSE),0)</f>
        <v>10000</v>
      </c>
      <c r="P22">
        <f>_xlfn.IFNA(HLOOKUP(P$1,[9]account!$A$1:$DC$100,$B22,FALSE),0)</f>
        <v>0</v>
      </c>
      <c r="Q22">
        <f>_xlfn.IFNA(HLOOKUP(Q$1,[9]account!$A$1:$DC$100,$B22,FALSE),0)</f>
        <v>0</v>
      </c>
      <c r="R22">
        <f>_xlfn.IFNA(HLOOKUP(R$1,[9]account!$A$1:$DC$100,$B22,FALSE),0)</f>
        <v>0</v>
      </c>
      <c r="S22">
        <f>_xlfn.IFNA(HLOOKUP(S$1,[9]account!$A$1:$DC$100,$B22,FALSE),0)</f>
        <v>0</v>
      </c>
      <c r="T22" t="str">
        <f>_xlfn.IFNA(HLOOKUP(T$1,[9]account!$A$1:$DC$100,$B22,FALSE),0)</f>
        <v>WTC;WEC;BFR;OO1</v>
      </c>
      <c r="U22">
        <f>_xlfn.IFNA(HLOOKUP(U$1,[9]account!$A$1:$DC$100,$B22,FALSE),0)</f>
        <v>1160</v>
      </c>
      <c r="V22">
        <f>_xlfn.IFNA(HLOOKUP(V$1,[9]account!$A$1:$DC$100,$B22,FALSE),0)</f>
        <v>1160</v>
      </c>
      <c r="W22">
        <f>_xlfn.IFNA(HLOOKUP(W$1,[9]account!$A$1:$DC$100,$B22,FALSE),0)</f>
        <v>0</v>
      </c>
      <c r="X22">
        <f>_xlfn.IFNA(HLOOKUP(X$1,[9]account!$A$1:$DC$100,$B22,FALSE),0)</f>
        <v>0</v>
      </c>
      <c r="Y22">
        <f>_xlfn.IFNA(HLOOKUP(Y$1,[9]account!$A$1:$DC$100,$B22,FALSE),0)</f>
        <v>0</v>
      </c>
      <c r="Z22">
        <f>_xlfn.IFNA(HLOOKUP(Z$1,[9]account!$A$1:$DC$100,$B22,FALSE),0)</f>
        <v>10000</v>
      </c>
      <c r="AA22">
        <f>_xlfn.IFNA(HLOOKUP(AA$1,[9]account!$A$1:$DC$100,$B22,FALSE),0)</f>
        <v>0</v>
      </c>
      <c r="AB22">
        <f>_xlfn.IFNA(HLOOKUP(AB$1,[9]account!$A$1:$DC$100,$B22,FALSE),0)</f>
        <v>100000000</v>
      </c>
      <c r="AC22">
        <f>_xlfn.IFNA(HLOOKUP(AC$1,[9]account!$A$1:$DC$100,$B22,FALSE),0)</f>
        <v>0</v>
      </c>
      <c r="AD22">
        <f>_xlfn.IFNA(HLOOKUP(AD$1,[9]account!$A$1:$DC$100,$B22,FALSE),0)</f>
        <v>0</v>
      </c>
      <c r="AE22">
        <f>_xlfn.IFNA(HLOOKUP(AE$1,[9]account!$A$1:$DC$100,$B22,FALSE),0)</f>
        <v>0</v>
      </c>
    </row>
    <row r="23" spans="1:31" x14ac:dyDescent="0.3">
      <c r="A23" t="s">
        <v>11</v>
      </c>
      <c r="B23">
        <v>15</v>
      </c>
      <c r="C23">
        <f>_xlfn.IFNA(HLOOKUP(C$1,[9]account!$A$1:$DC$100,$B23,FALSE),0)</f>
        <v>1</v>
      </c>
      <c r="D23">
        <f>_xlfn.IFNA(HLOOKUP(D$1,[9]account!$A$1:$DC$100,$B23,FALSE),0)</f>
        <v>105449</v>
      </c>
      <c r="E23">
        <f>_xlfn.IFNA(HLOOKUP(E$1,[9]account!$A$1:$DC$100,$B23,FALSE),0)</f>
        <v>477357</v>
      </c>
      <c r="F23" t="str">
        <f>_xlfn.IFNA(HLOOKUP(F$1,[9]account!$A$1:$DC$100,$B23,FALSE),0)</f>
        <v>WTC;WEC;BFR;OO1</v>
      </c>
      <c r="G23" t="str">
        <f>_xlfn.IFNA(HLOOKUP(G$1,[9]account!$A$1:$DC$100,$B23,FALSE),0)</f>
        <v>USD</v>
      </c>
      <c r="H23">
        <f>_xlfn.IFNA(HLOOKUP(H$1,[9]account!$A$1:$DC$100,$B23,FALSE),0)</f>
        <v>0.22</v>
      </c>
      <c r="I23">
        <f>_xlfn.IFNA(HLOOKUP(I$1,[9]account!$A$1:$DC$100,$B23,FALSE),0)</f>
        <v>20000000</v>
      </c>
      <c r="J23">
        <f>_xlfn.IFNA(HLOOKUP(J$1,[9]account!$A$1:$DC$100,$B23,FALSE),0)</f>
        <v>30000000</v>
      </c>
      <c r="K23">
        <f>_xlfn.IFNA(HLOOKUP(K$1,[9]account!$A$1:$DC$100,$B23,FALSE),0)</f>
        <v>0</v>
      </c>
      <c r="L23">
        <f>_xlfn.IFNA(HLOOKUP(L$1,[9]account!$A$1:$DC$100,$B23,FALSE),0)</f>
        <v>0</v>
      </c>
      <c r="M23">
        <f>_xlfn.IFNA(HLOOKUP(M$1,[9]account!$A$1:$DC$100,$B23,FALSE),0)</f>
        <v>0</v>
      </c>
      <c r="N23">
        <f>_xlfn.IFNA(HLOOKUP(N$1,[9]account!$A$1:$DC$100,$B23,FALSE),0)</f>
        <v>0</v>
      </c>
      <c r="O23">
        <f>_xlfn.IFNA(HLOOKUP(O$1,[9]account!$A$1:$DC$100,$B23,FALSE),0)</f>
        <v>10000</v>
      </c>
      <c r="P23">
        <f>_xlfn.IFNA(HLOOKUP(P$1,[9]account!$A$1:$DC$100,$B23,FALSE),0)</f>
        <v>0</v>
      </c>
      <c r="Q23">
        <f>_xlfn.IFNA(HLOOKUP(Q$1,[9]account!$A$1:$DC$100,$B23,FALSE),0)</f>
        <v>0</v>
      </c>
      <c r="R23">
        <f>_xlfn.IFNA(HLOOKUP(R$1,[9]account!$A$1:$DC$100,$B23,FALSE),0)</f>
        <v>0</v>
      </c>
      <c r="S23">
        <f>_xlfn.IFNA(HLOOKUP(S$1,[9]account!$A$1:$DC$100,$B23,FALSE),0)</f>
        <v>0</v>
      </c>
      <c r="T23" t="str">
        <f>_xlfn.IFNA(HLOOKUP(T$1,[9]account!$A$1:$DC$100,$B23,FALSE),0)</f>
        <v>WTC;WEC;BFR;OO1</v>
      </c>
      <c r="U23">
        <f>_xlfn.IFNA(HLOOKUP(U$1,[9]account!$A$1:$DC$100,$B23,FALSE),0)</f>
        <v>1161</v>
      </c>
      <c r="V23">
        <f>_xlfn.IFNA(HLOOKUP(V$1,[9]account!$A$1:$DC$100,$B23,FALSE),0)</f>
        <v>1161</v>
      </c>
      <c r="W23">
        <f>_xlfn.IFNA(HLOOKUP(W$1,[9]account!$A$1:$DC$100,$B23,FALSE),0)</f>
        <v>0</v>
      </c>
      <c r="X23">
        <f>_xlfn.IFNA(HLOOKUP(X$1,[9]account!$A$1:$DC$100,$B23,FALSE),0)</f>
        <v>0</v>
      </c>
      <c r="Y23">
        <f>_xlfn.IFNA(HLOOKUP(Y$1,[9]account!$A$1:$DC$100,$B23,FALSE),0)</f>
        <v>0</v>
      </c>
      <c r="Z23">
        <f>_xlfn.IFNA(HLOOKUP(Z$1,[9]account!$A$1:$DC$100,$B23,FALSE),0)</f>
        <v>600000</v>
      </c>
      <c r="AA23">
        <f>_xlfn.IFNA(HLOOKUP(AA$1,[9]account!$A$1:$DC$100,$B23,FALSE),0)</f>
        <v>0</v>
      </c>
      <c r="AB23">
        <f>_xlfn.IFNA(HLOOKUP(AB$1,[9]account!$A$1:$DC$100,$B23,FALSE),0)</f>
        <v>15000000</v>
      </c>
      <c r="AC23">
        <f>_xlfn.IFNA(HLOOKUP(AC$1,[9]account!$A$1:$DC$100,$B23,FALSE),0)</f>
        <v>0</v>
      </c>
      <c r="AD23">
        <f>_xlfn.IFNA(HLOOKUP(AD$1,[9]account!$A$1:$DC$100,$B23,FALSE),0)</f>
        <v>0</v>
      </c>
      <c r="AE23">
        <f>_xlfn.IFNA(HLOOKUP(AE$1,[9]account!$A$1:$DC$100,$B23,FALSE),0)</f>
        <v>0</v>
      </c>
    </row>
    <row r="24" spans="1:31" x14ac:dyDescent="0.3">
      <c r="A24" t="s">
        <v>11</v>
      </c>
      <c r="B24">
        <v>16</v>
      </c>
      <c r="C24">
        <f>_xlfn.IFNA(HLOOKUP(C$1,[9]account!$A$1:$DC$100,$B24,FALSE),0)</f>
        <v>1</v>
      </c>
      <c r="D24">
        <f>_xlfn.IFNA(HLOOKUP(D$1,[9]account!$A$1:$DC$100,$B24,FALSE),0)</f>
        <v>105449</v>
      </c>
      <c r="E24">
        <f>_xlfn.IFNA(HLOOKUP(E$1,[9]account!$A$1:$DC$100,$B24,FALSE),0)</f>
        <v>477357</v>
      </c>
      <c r="F24" t="str">
        <f>_xlfn.IFNA(HLOOKUP(F$1,[9]account!$A$1:$DC$100,$B24,FALSE),0)</f>
        <v>WTC;WEC;BFR;OO1</v>
      </c>
      <c r="G24" t="str">
        <f>_xlfn.IFNA(HLOOKUP(G$1,[9]account!$A$1:$DC$100,$B24,FALSE),0)</f>
        <v>USD</v>
      </c>
      <c r="H24">
        <f>_xlfn.IFNA(HLOOKUP(H$1,[9]account!$A$1:$DC$100,$B24,FALSE),0)</f>
        <v>0.22</v>
      </c>
      <c r="I24">
        <f>_xlfn.IFNA(HLOOKUP(I$1,[9]account!$A$1:$DC$100,$B24,FALSE),0)</f>
        <v>20000000</v>
      </c>
      <c r="J24">
        <f>_xlfn.IFNA(HLOOKUP(J$1,[9]account!$A$1:$DC$100,$B24,FALSE),0)</f>
        <v>30000000</v>
      </c>
      <c r="K24">
        <f>_xlfn.IFNA(HLOOKUP(K$1,[9]account!$A$1:$DC$100,$B24,FALSE),0)</f>
        <v>0</v>
      </c>
      <c r="L24">
        <f>_xlfn.IFNA(HLOOKUP(L$1,[9]account!$A$1:$DC$100,$B24,FALSE),0)</f>
        <v>0</v>
      </c>
      <c r="M24">
        <f>_xlfn.IFNA(HLOOKUP(M$1,[9]account!$A$1:$DC$100,$B24,FALSE),0)</f>
        <v>0</v>
      </c>
      <c r="N24">
        <f>_xlfn.IFNA(HLOOKUP(N$1,[9]account!$A$1:$DC$100,$B24,FALSE),0)</f>
        <v>0</v>
      </c>
      <c r="O24">
        <f>_xlfn.IFNA(HLOOKUP(O$1,[9]account!$A$1:$DC$100,$B24,FALSE),0)</f>
        <v>10000</v>
      </c>
      <c r="P24">
        <f>_xlfn.IFNA(HLOOKUP(P$1,[9]account!$A$1:$DC$100,$B24,FALSE),0)</f>
        <v>0</v>
      </c>
      <c r="Q24">
        <f>_xlfn.IFNA(HLOOKUP(Q$1,[9]account!$A$1:$DC$100,$B24,FALSE),0)</f>
        <v>0</v>
      </c>
      <c r="R24">
        <f>_xlfn.IFNA(HLOOKUP(R$1,[9]account!$A$1:$DC$100,$B24,FALSE),0)</f>
        <v>0</v>
      </c>
      <c r="S24">
        <f>_xlfn.IFNA(HLOOKUP(S$1,[9]account!$A$1:$DC$100,$B24,FALSE),0)</f>
        <v>0</v>
      </c>
      <c r="T24" t="str">
        <f>_xlfn.IFNA(HLOOKUP(T$1,[9]account!$A$1:$DC$100,$B24,FALSE),0)</f>
        <v>WTC;WEC;BFR;OO1</v>
      </c>
      <c r="U24">
        <f>_xlfn.IFNA(HLOOKUP(U$1,[9]account!$A$1:$DC$100,$B24,FALSE),0)</f>
        <v>1163</v>
      </c>
      <c r="V24">
        <f>_xlfn.IFNA(HLOOKUP(V$1,[9]account!$A$1:$DC$100,$B24,FALSE),0)</f>
        <v>1163</v>
      </c>
      <c r="W24">
        <f>_xlfn.IFNA(HLOOKUP(W$1,[9]account!$A$1:$DC$100,$B24,FALSE),0)</f>
        <v>0</v>
      </c>
      <c r="X24">
        <f>_xlfn.IFNA(HLOOKUP(X$1,[9]account!$A$1:$DC$100,$B24,FALSE),0)</f>
        <v>0</v>
      </c>
      <c r="Y24">
        <f>_xlfn.IFNA(HLOOKUP(Y$1,[9]account!$A$1:$DC$100,$B24,FALSE),0)</f>
        <v>0</v>
      </c>
      <c r="Z24">
        <f>_xlfn.IFNA(HLOOKUP(Z$1,[9]account!$A$1:$DC$100,$B24,FALSE),0)</f>
        <v>600000</v>
      </c>
      <c r="AA24">
        <f>_xlfn.IFNA(HLOOKUP(AA$1,[9]account!$A$1:$DC$100,$B24,FALSE),0)</f>
        <v>0</v>
      </c>
      <c r="AB24">
        <f>_xlfn.IFNA(HLOOKUP(AB$1,[9]account!$A$1:$DC$100,$B24,FALSE),0)</f>
        <v>15000000</v>
      </c>
      <c r="AC24">
        <f>_xlfn.IFNA(HLOOKUP(AC$1,[9]account!$A$1:$DC$100,$B24,FALSE),0)</f>
        <v>0</v>
      </c>
      <c r="AD24">
        <f>_xlfn.IFNA(HLOOKUP(AD$1,[9]account!$A$1:$DC$100,$B24,FALSE),0)</f>
        <v>0</v>
      </c>
      <c r="AE24">
        <f>_xlfn.IFNA(HLOOKUP(AE$1,[9]account!$A$1:$DC$100,$B24,FALSE),0)</f>
        <v>0</v>
      </c>
    </row>
    <row r="25" spans="1:31" x14ac:dyDescent="0.3">
      <c r="A25" t="s">
        <v>11</v>
      </c>
      <c r="B25">
        <v>17</v>
      </c>
      <c r="C25">
        <f>_xlfn.IFNA(HLOOKUP(C$1,[9]account!$A$1:$DC$100,$B25,FALSE),0)</f>
        <v>1</v>
      </c>
      <c r="D25">
        <f>_xlfn.IFNA(HLOOKUP(D$1,[9]account!$A$1:$DC$100,$B25,FALSE),0)</f>
        <v>105449</v>
      </c>
      <c r="E25">
        <f>_xlfn.IFNA(HLOOKUP(E$1,[9]account!$A$1:$DC$100,$B25,FALSE),0)</f>
        <v>477358</v>
      </c>
      <c r="F25" t="str">
        <f>_xlfn.IFNA(HLOOKUP(F$1,[9]account!$A$1:$DC$100,$B25,FALSE),0)</f>
        <v>WTC;WEC;BFR;OO1</v>
      </c>
      <c r="G25" t="str">
        <f>_xlfn.IFNA(HLOOKUP(G$1,[9]account!$A$1:$DC$100,$B25,FALSE),0)</f>
        <v>USD</v>
      </c>
      <c r="H25">
        <f>_xlfn.IFNA(HLOOKUP(H$1,[9]account!$A$1:$DC$100,$B25,FALSE),0)</f>
        <v>0.1</v>
      </c>
      <c r="I25">
        <f>_xlfn.IFNA(HLOOKUP(I$1,[9]account!$A$1:$DC$100,$B25,FALSE),0)</f>
        <v>50000000</v>
      </c>
      <c r="J25">
        <f>_xlfn.IFNA(HLOOKUP(J$1,[9]account!$A$1:$DC$100,$B25,FALSE),0)</f>
        <v>50000000</v>
      </c>
      <c r="K25">
        <f>_xlfn.IFNA(HLOOKUP(K$1,[9]account!$A$1:$DC$100,$B25,FALSE),0)</f>
        <v>0</v>
      </c>
      <c r="L25">
        <f>_xlfn.IFNA(HLOOKUP(L$1,[9]account!$A$1:$DC$100,$B25,FALSE),0)</f>
        <v>0</v>
      </c>
      <c r="M25">
        <f>_xlfn.IFNA(HLOOKUP(M$1,[9]account!$A$1:$DC$100,$B25,FALSE),0)</f>
        <v>0</v>
      </c>
      <c r="N25">
        <f>_xlfn.IFNA(HLOOKUP(N$1,[9]account!$A$1:$DC$100,$B25,FALSE),0)</f>
        <v>0</v>
      </c>
      <c r="O25">
        <f>_xlfn.IFNA(HLOOKUP(O$1,[9]account!$A$1:$DC$100,$B25,FALSE),0)</f>
        <v>10000</v>
      </c>
      <c r="P25">
        <f>_xlfn.IFNA(HLOOKUP(P$1,[9]account!$A$1:$DC$100,$B25,FALSE),0)</f>
        <v>0</v>
      </c>
      <c r="Q25">
        <f>_xlfn.IFNA(HLOOKUP(Q$1,[9]account!$A$1:$DC$100,$B25,FALSE),0)</f>
        <v>0</v>
      </c>
      <c r="R25">
        <f>_xlfn.IFNA(HLOOKUP(R$1,[9]account!$A$1:$DC$100,$B25,FALSE),0)</f>
        <v>0</v>
      </c>
      <c r="S25">
        <f>_xlfn.IFNA(HLOOKUP(S$1,[9]account!$A$1:$DC$100,$B25,FALSE),0)</f>
        <v>0</v>
      </c>
      <c r="T25" t="str">
        <f>_xlfn.IFNA(HLOOKUP(T$1,[9]account!$A$1:$DC$100,$B25,FALSE),0)</f>
        <v>WTC;WEC;BFR;OO1</v>
      </c>
      <c r="U25">
        <f>_xlfn.IFNA(HLOOKUP(U$1,[9]account!$A$1:$DC$100,$B25,FALSE),0)</f>
        <v>1160</v>
      </c>
      <c r="V25">
        <f>_xlfn.IFNA(HLOOKUP(V$1,[9]account!$A$1:$DC$100,$B25,FALSE),0)</f>
        <v>1160</v>
      </c>
      <c r="W25">
        <f>_xlfn.IFNA(HLOOKUP(W$1,[9]account!$A$1:$DC$100,$B25,FALSE),0)</f>
        <v>0</v>
      </c>
      <c r="X25">
        <f>_xlfn.IFNA(HLOOKUP(X$1,[9]account!$A$1:$DC$100,$B25,FALSE),0)</f>
        <v>0</v>
      </c>
      <c r="Y25">
        <f>_xlfn.IFNA(HLOOKUP(Y$1,[9]account!$A$1:$DC$100,$B25,FALSE),0)</f>
        <v>0</v>
      </c>
      <c r="Z25">
        <f>_xlfn.IFNA(HLOOKUP(Z$1,[9]account!$A$1:$DC$100,$B25,FALSE),0)</f>
        <v>10000</v>
      </c>
      <c r="AA25">
        <f>_xlfn.IFNA(HLOOKUP(AA$1,[9]account!$A$1:$DC$100,$B25,FALSE),0)</f>
        <v>0</v>
      </c>
      <c r="AB25">
        <f>_xlfn.IFNA(HLOOKUP(AB$1,[9]account!$A$1:$DC$100,$B25,FALSE),0)</f>
        <v>100000000</v>
      </c>
      <c r="AC25">
        <f>_xlfn.IFNA(HLOOKUP(AC$1,[9]account!$A$1:$DC$100,$B25,FALSE),0)</f>
        <v>0</v>
      </c>
      <c r="AD25">
        <f>_xlfn.IFNA(HLOOKUP(AD$1,[9]account!$A$1:$DC$100,$B25,FALSE),0)</f>
        <v>0</v>
      </c>
      <c r="AE25">
        <f>_xlfn.IFNA(HLOOKUP(AE$1,[9]account!$A$1:$DC$100,$B25,FALSE),0)</f>
        <v>0</v>
      </c>
    </row>
    <row r="26" spans="1:31" x14ac:dyDescent="0.3">
      <c r="A26" t="s">
        <v>11</v>
      </c>
      <c r="B26">
        <v>18</v>
      </c>
      <c r="C26">
        <f>_xlfn.IFNA(HLOOKUP(C$1,[9]account!$A$1:$DC$100,$B26,FALSE),0)</f>
        <v>1</v>
      </c>
      <c r="D26">
        <f>_xlfn.IFNA(HLOOKUP(D$1,[9]account!$A$1:$DC$100,$B26,FALSE),0)</f>
        <v>105449</v>
      </c>
      <c r="E26">
        <f>_xlfn.IFNA(HLOOKUP(E$1,[9]account!$A$1:$DC$100,$B26,FALSE),0)</f>
        <v>477358</v>
      </c>
      <c r="F26" t="str">
        <f>_xlfn.IFNA(HLOOKUP(F$1,[9]account!$A$1:$DC$100,$B26,FALSE),0)</f>
        <v>WTC;WEC;BFR;OO1</v>
      </c>
      <c r="G26" t="str">
        <f>_xlfn.IFNA(HLOOKUP(G$1,[9]account!$A$1:$DC$100,$B26,FALSE),0)</f>
        <v>USD</v>
      </c>
      <c r="H26">
        <f>_xlfn.IFNA(HLOOKUP(H$1,[9]account!$A$1:$DC$100,$B26,FALSE),0)</f>
        <v>0.1</v>
      </c>
      <c r="I26">
        <f>_xlfn.IFNA(HLOOKUP(I$1,[9]account!$A$1:$DC$100,$B26,FALSE),0)</f>
        <v>50000000</v>
      </c>
      <c r="J26">
        <f>_xlfn.IFNA(HLOOKUP(J$1,[9]account!$A$1:$DC$100,$B26,FALSE),0)</f>
        <v>50000000</v>
      </c>
      <c r="K26">
        <f>_xlfn.IFNA(HLOOKUP(K$1,[9]account!$A$1:$DC$100,$B26,FALSE),0)</f>
        <v>0</v>
      </c>
      <c r="L26">
        <f>_xlfn.IFNA(HLOOKUP(L$1,[9]account!$A$1:$DC$100,$B26,FALSE),0)</f>
        <v>0</v>
      </c>
      <c r="M26">
        <f>_xlfn.IFNA(HLOOKUP(M$1,[9]account!$A$1:$DC$100,$B26,FALSE),0)</f>
        <v>0</v>
      </c>
      <c r="N26">
        <f>_xlfn.IFNA(HLOOKUP(N$1,[9]account!$A$1:$DC$100,$B26,FALSE),0)</f>
        <v>0</v>
      </c>
      <c r="O26">
        <f>_xlfn.IFNA(HLOOKUP(O$1,[9]account!$A$1:$DC$100,$B26,FALSE),0)</f>
        <v>10000</v>
      </c>
      <c r="P26">
        <f>_xlfn.IFNA(HLOOKUP(P$1,[9]account!$A$1:$DC$100,$B26,FALSE),0)</f>
        <v>0</v>
      </c>
      <c r="Q26">
        <f>_xlfn.IFNA(HLOOKUP(Q$1,[9]account!$A$1:$DC$100,$B26,FALSE),0)</f>
        <v>0</v>
      </c>
      <c r="R26">
        <f>_xlfn.IFNA(HLOOKUP(R$1,[9]account!$A$1:$DC$100,$B26,FALSE),0)</f>
        <v>0</v>
      </c>
      <c r="S26">
        <f>_xlfn.IFNA(HLOOKUP(S$1,[9]account!$A$1:$DC$100,$B26,FALSE),0)</f>
        <v>0</v>
      </c>
      <c r="T26" t="str">
        <f>_xlfn.IFNA(HLOOKUP(T$1,[9]account!$A$1:$DC$100,$B26,FALSE),0)</f>
        <v>WTC;WEC;BFR;OO1</v>
      </c>
      <c r="U26">
        <f>_xlfn.IFNA(HLOOKUP(U$1,[9]account!$A$1:$DC$100,$B26,FALSE),0)</f>
        <v>1161</v>
      </c>
      <c r="V26">
        <f>_xlfn.IFNA(HLOOKUP(V$1,[9]account!$A$1:$DC$100,$B26,FALSE),0)</f>
        <v>1161</v>
      </c>
      <c r="W26">
        <f>_xlfn.IFNA(HLOOKUP(W$1,[9]account!$A$1:$DC$100,$B26,FALSE),0)</f>
        <v>0</v>
      </c>
      <c r="X26">
        <f>_xlfn.IFNA(HLOOKUP(X$1,[9]account!$A$1:$DC$100,$B26,FALSE),0)</f>
        <v>0</v>
      </c>
      <c r="Y26">
        <f>_xlfn.IFNA(HLOOKUP(Y$1,[9]account!$A$1:$DC$100,$B26,FALSE),0)</f>
        <v>0</v>
      </c>
      <c r="Z26">
        <f>_xlfn.IFNA(HLOOKUP(Z$1,[9]account!$A$1:$DC$100,$B26,FALSE),0)</f>
        <v>600000</v>
      </c>
      <c r="AA26">
        <f>_xlfn.IFNA(HLOOKUP(AA$1,[9]account!$A$1:$DC$100,$B26,FALSE),0)</f>
        <v>0</v>
      </c>
      <c r="AB26">
        <f>_xlfn.IFNA(HLOOKUP(AB$1,[9]account!$A$1:$DC$100,$B26,FALSE),0)</f>
        <v>15000000</v>
      </c>
      <c r="AC26">
        <f>_xlfn.IFNA(HLOOKUP(AC$1,[9]account!$A$1:$DC$100,$B26,FALSE),0)</f>
        <v>0</v>
      </c>
      <c r="AD26">
        <f>_xlfn.IFNA(HLOOKUP(AD$1,[9]account!$A$1:$DC$100,$B26,FALSE),0)</f>
        <v>0</v>
      </c>
      <c r="AE26">
        <f>_xlfn.IFNA(HLOOKUP(AE$1,[9]account!$A$1:$DC$100,$B26,FALSE),0)</f>
        <v>0</v>
      </c>
    </row>
    <row r="27" spans="1:31" x14ac:dyDescent="0.3">
      <c r="A27" t="s">
        <v>11</v>
      </c>
      <c r="B27">
        <v>19</v>
      </c>
      <c r="C27">
        <f>_xlfn.IFNA(HLOOKUP(C$1,[9]account!$A$1:$DC$100,$B27,FALSE),0)</f>
        <v>1</v>
      </c>
      <c r="D27">
        <f>_xlfn.IFNA(HLOOKUP(D$1,[9]account!$A$1:$DC$100,$B27,FALSE),0)</f>
        <v>105449</v>
      </c>
      <c r="E27">
        <f>_xlfn.IFNA(HLOOKUP(E$1,[9]account!$A$1:$DC$100,$B27,FALSE),0)</f>
        <v>477358</v>
      </c>
      <c r="F27" t="str">
        <f>_xlfn.IFNA(HLOOKUP(F$1,[9]account!$A$1:$DC$100,$B27,FALSE),0)</f>
        <v>WTC;WEC;BFR;OO1</v>
      </c>
      <c r="G27" t="str">
        <f>_xlfn.IFNA(HLOOKUP(G$1,[9]account!$A$1:$DC$100,$B27,FALSE),0)</f>
        <v>USD</v>
      </c>
      <c r="H27">
        <f>_xlfn.IFNA(HLOOKUP(H$1,[9]account!$A$1:$DC$100,$B27,FALSE),0)</f>
        <v>0.1</v>
      </c>
      <c r="I27">
        <f>_xlfn.IFNA(HLOOKUP(I$1,[9]account!$A$1:$DC$100,$B27,FALSE),0)</f>
        <v>50000000</v>
      </c>
      <c r="J27">
        <f>_xlfn.IFNA(HLOOKUP(J$1,[9]account!$A$1:$DC$100,$B27,FALSE),0)</f>
        <v>50000000</v>
      </c>
      <c r="K27">
        <f>_xlfn.IFNA(HLOOKUP(K$1,[9]account!$A$1:$DC$100,$B27,FALSE),0)</f>
        <v>0</v>
      </c>
      <c r="L27">
        <f>_xlfn.IFNA(HLOOKUP(L$1,[9]account!$A$1:$DC$100,$B27,FALSE),0)</f>
        <v>0</v>
      </c>
      <c r="M27">
        <f>_xlfn.IFNA(HLOOKUP(M$1,[9]account!$A$1:$DC$100,$B27,FALSE),0)</f>
        <v>0</v>
      </c>
      <c r="N27">
        <f>_xlfn.IFNA(HLOOKUP(N$1,[9]account!$A$1:$DC$100,$B27,FALSE),0)</f>
        <v>0</v>
      </c>
      <c r="O27">
        <f>_xlfn.IFNA(HLOOKUP(O$1,[9]account!$A$1:$DC$100,$B27,FALSE),0)</f>
        <v>10000</v>
      </c>
      <c r="P27">
        <f>_xlfn.IFNA(HLOOKUP(P$1,[9]account!$A$1:$DC$100,$B27,FALSE),0)</f>
        <v>0</v>
      </c>
      <c r="Q27">
        <f>_xlfn.IFNA(HLOOKUP(Q$1,[9]account!$A$1:$DC$100,$B27,FALSE),0)</f>
        <v>0</v>
      </c>
      <c r="R27">
        <f>_xlfn.IFNA(HLOOKUP(R$1,[9]account!$A$1:$DC$100,$B27,FALSE),0)</f>
        <v>0</v>
      </c>
      <c r="S27">
        <f>_xlfn.IFNA(HLOOKUP(S$1,[9]account!$A$1:$DC$100,$B27,FALSE),0)</f>
        <v>0</v>
      </c>
      <c r="T27" t="str">
        <f>_xlfn.IFNA(HLOOKUP(T$1,[9]account!$A$1:$DC$100,$B27,FALSE),0)</f>
        <v>WTC;WEC;BFR;OO1</v>
      </c>
      <c r="U27">
        <f>_xlfn.IFNA(HLOOKUP(U$1,[9]account!$A$1:$DC$100,$B27,FALSE),0)</f>
        <v>1163</v>
      </c>
      <c r="V27">
        <f>_xlfn.IFNA(HLOOKUP(V$1,[9]account!$A$1:$DC$100,$B27,FALSE),0)</f>
        <v>1163</v>
      </c>
      <c r="W27">
        <f>_xlfn.IFNA(HLOOKUP(W$1,[9]account!$A$1:$DC$100,$B27,FALSE),0)</f>
        <v>0</v>
      </c>
      <c r="X27">
        <f>_xlfn.IFNA(HLOOKUP(X$1,[9]account!$A$1:$DC$100,$B27,FALSE),0)</f>
        <v>0</v>
      </c>
      <c r="Y27">
        <f>_xlfn.IFNA(HLOOKUP(Y$1,[9]account!$A$1:$DC$100,$B27,FALSE),0)</f>
        <v>0</v>
      </c>
      <c r="Z27">
        <f>_xlfn.IFNA(HLOOKUP(Z$1,[9]account!$A$1:$DC$100,$B27,FALSE),0)</f>
        <v>600000</v>
      </c>
      <c r="AA27">
        <f>_xlfn.IFNA(HLOOKUP(AA$1,[9]account!$A$1:$DC$100,$B27,FALSE),0)</f>
        <v>0</v>
      </c>
      <c r="AB27">
        <f>_xlfn.IFNA(HLOOKUP(AB$1,[9]account!$A$1:$DC$100,$B27,FALSE),0)</f>
        <v>15000000</v>
      </c>
      <c r="AC27">
        <f>_xlfn.IFNA(HLOOKUP(AC$1,[9]account!$A$1:$DC$100,$B27,FALSE),0)</f>
        <v>0</v>
      </c>
      <c r="AD27">
        <f>_xlfn.IFNA(HLOOKUP(AD$1,[9]account!$A$1:$DC$100,$B27,FALSE),0)</f>
        <v>0</v>
      </c>
      <c r="AE27">
        <f>_xlfn.IFNA(HLOOKUP(AE$1,[9]account!$A$1:$DC$100,$B27,FALSE),0)</f>
        <v>0</v>
      </c>
    </row>
    <row r="28" spans="1:31" x14ac:dyDescent="0.3">
      <c r="A28" t="s">
        <v>11</v>
      </c>
      <c r="B28">
        <v>20</v>
      </c>
      <c r="C28">
        <f>_xlfn.IFNA(HLOOKUP(C$1,[9]account!$A$1:$DC$100,$B28,FALSE),0)</f>
        <v>1</v>
      </c>
      <c r="D28">
        <f>_xlfn.IFNA(HLOOKUP(D$1,[9]account!$A$1:$DC$100,$B28,FALSE),0)</f>
        <v>105449</v>
      </c>
      <c r="E28">
        <f>_xlfn.IFNA(HLOOKUP(E$1,[9]account!$A$1:$DC$100,$B28,FALSE),0)</f>
        <v>477359</v>
      </c>
      <c r="F28" t="str">
        <f>_xlfn.IFNA(HLOOKUP(F$1,[9]account!$A$1:$DC$100,$B28,FALSE),0)</f>
        <v>WTC;WEC;BFR;OO1</v>
      </c>
      <c r="G28" t="str">
        <f>_xlfn.IFNA(HLOOKUP(G$1,[9]account!$A$1:$DC$100,$B28,FALSE),0)</f>
        <v>USD</v>
      </c>
      <c r="H28">
        <f>_xlfn.IFNA(HLOOKUP(H$1,[9]account!$A$1:$DC$100,$B28,FALSE),0)</f>
        <v>0.1</v>
      </c>
      <c r="I28">
        <f>_xlfn.IFNA(HLOOKUP(I$1,[9]account!$A$1:$DC$100,$B28,FALSE),0)</f>
        <v>100000000</v>
      </c>
      <c r="J28">
        <f>_xlfn.IFNA(HLOOKUP(J$1,[9]account!$A$1:$DC$100,$B28,FALSE),0)</f>
        <v>100000000</v>
      </c>
      <c r="K28">
        <f>_xlfn.IFNA(HLOOKUP(K$1,[9]account!$A$1:$DC$100,$B28,FALSE),0)</f>
        <v>0</v>
      </c>
      <c r="L28">
        <f>_xlfn.IFNA(HLOOKUP(L$1,[9]account!$A$1:$DC$100,$B28,FALSE),0)</f>
        <v>0</v>
      </c>
      <c r="M28">
        <f>_xlfn.IFNA(HLOOKUP(M$1,[9]account!$A$1:$DC$100,$B28,FALSE),0)</f>
        <v>0</v>
      </c>
      <c r="N28">
        <f>_xlfn.IFNA(HLOOKUP(N$1,[9]account!$A$1:$DC$100,$B28,FALSE),0)</f>
        <v>0</v>
      </c>
      <c r="O28">
        <f>_xlfn.IFNA(HLOOKUP(O$1,[9]account!$A$1:$DC$100,$B28,FALSE),0)</f>
        <v>10000</v>
      </c>
      <c r="P28">
        <f>_xlfn.IFNA(HLOOKUP(P$1,[9]account!$A$1:$DC$100,$B28,FALSE),0)</f>
        <v>0</v>
      </c>
      <c r="Q28">
        <f>_xlfn.IFNA(HLOOKUP(Q$1,[9]account!$A$1:$DC$100,$B28,FALSE),0)</f>
        <v>0</v>
      </c>
      <c r="R28">
        <f>_xlfn.IFNA(HLOOKUP(R$1,[9]account!$A$1:$DC$100,$B28,FALSE),0)</f>
        <v>0</v>
      </c>
      <c r="S28">
        <f>_xlfn.IFNA(HLOOKUP(S$1,[9]account!$A$1:$DC$100,$B28,FALSE),0)</f>
        <v>0</v>
      </c>
      <c r="T28" t="str">
        <f>_xlfn.IFNA(HLOOKUP(T$1,[9]account!$A$1:$DC$100,$B28,FALSE),0)</f>
        <v>WTC;WEC;BFR;OO1</v>
      </c>
      <c r="U28">
        <f>_xlfn.IFNA(HLOOKUP(U$1,[9]account!$A$1:$DC$100,$B28,FALSE),0)</f>
        <v>1160</v>
      </c>
      <c r="V28">
        <f>_xlfn.IFNA(HLOOKUP(V$1,[9]account!$A$1:$DC$100,$B28,FALSE),0)</f>
        <v>1160</v>
      </c>
      <c r="W28">
        <f>_xlfn.IFNA(HLOOKUP(W$1,[9]account!$A$1:$DC$100,$B28,FALSE),0)</f>
        <v>0</v>
      </c>
      <c r="X28">
        <f>_xlfn.IFNA(HLOOKUP(X$1,[9]account!$A$1:$DC$100,$B28,FALSE),0)</f>
        <v>0</v>
      </c>
      <c r="Y28">
        <f>_xlfn.IFNA(HLOOKUP(Y$1,[9]account!$A$1:$DC$100,$B28,FALSE),0)</f>
        <v>0</v>
      </c>
      <c r="Z28">
        <f>_xlfn.IFNA(HLOOKUP(Z$1,[9]account!$A$1:$DC$100,$B28,FALSE),0)</f>
        <v>10000</v>
      </c>
      <c r="AA28">
        <f>_xlfn.IFNA(HLOOKUP(AA$1,[9]account!$A$1:$DC$100,$B28,FALSE),0)</f>
        <v>0</v>
      </c>
      <c r="AB28">
        <f>_xlfn.IFNA(HLOOKUP(AB$1,[9]account!$A$1:$DC$100,$B28,FALSE),0)</f>
        <v>100000000</v>
      </c>
      <c r="AC28">
        <f>_xlfn.IFNA(HLOOKUP(AC$1,[9]account!$A$1:$DC$100,$B28,FALSE),0)</f>
        <v>0</v>
      </c>
      <c r="AD28">
        <f>_xlfn.IFNA(HLOOKUP(AD$1,[9]account!$A$1:$DC$100,$B28,FALSE),0)</f>
        <v>0</v>
      </c>
      <c r="AE28">
        <f>_xlfn.IFNA(HLOOKUP(AE$1,[9]account!$A$1:$DC$100,$B28,FALSE),0)</f>
        <v>0</v>
      </c>
    </row>
    <row r="29" spans="1:31" x14ac:dyDescent="0.3">
      <c r="A29" t="s">
        <v>11</v>
      </c>
      <c r="B29">
        <v>21</v>
      </c>
      <c r="C29">
        <f>_xlfn.IFNA(HLOOKUP(C$1,[9]account!$A$1:$DC$100,$B29,FALSE),0)</f>
        <v>1</v>
      </c>
      <c r="D29">
        <f>_xlfn.IFNA(HLOOKUP(D$1,[9]account!$A$1:$DC$100,$B29,FALSE),0)</f>
        <v>105449</v>
      </c>
      <c r="E29">
        <f>_xlfn.IFNA(HLOOKUP(E$1,[9]account!$A$1:$DC$100,$B29,FALSE),0)</f>
        <v>477359</v>
      </c>
      <c r="F29" t="str">
        <f>_xlfn.IFNA(HLOOKUP(F$1,[9]account!$A$1:$DC$100,$B29,FALSE),0)</f>
        <v>WTC;WEC;BFR;OO1</v>
      </c>
      <c r="G29" t="str">
        <f>_xlfn.IFNA(HLOOKUP(G$1,[9]account!$A$1:$DC$100,$B29,FALSE),0)</f>
        <v>USD</v>
      </c>
      <c r="H29">
        <f>_xlfn.IFNA(HLOOKUP(H$1,[9]account!$A$1:$DC$100,$B29,FALSE),0)</f>
        <v>0.1</v>
      </c>
      <c r="I29">
        <f>_xlfn.IFNA(HLOOKUP(I$1,[9]account!$A$1:$DC$100,$B29,FALSE),0)</f>
        <v>100000000</v>
      </c>
      <c r="J29">
        <f>_xlfn.IFNA(HLOOKUP(J$1,[9]account!$A$1:$DC$100,$B29,FALSE),0)</f>
        <v>100000000</v>
      </c>
      <c r="K29">
        <f>_xlfn.IFNA(HLOOKUP(K$1,[9]account!$A$1:$DC$100,$B29,FALSE),0)</f>
        <v>0</v>
      </c>
      <c r="L29">
        <f>_xlfn.IFNA(HLOOKUP(L$1,[9]account!$A$1:$DC$100,$B29,FALSE),0)</f>
        <v>0</v>
      </c>
      <c r="M29">
        <f>_xlfn.IFNA(HLOOKUP(M$1,[9]account!$A$1:$DC$100,$B29,FALSE),0)</f>
        <v>0</v>
      </c>
      <c r="N29">
        <f>_xlfn.IFNA(HLOOKUP(N$1,[9]account!$A$1:$DC$100,$B29,FALSE),0)</f>
        <v>0</v>
      </c>
      <c r="O29">
        <f>_xlfn.IFNA(HLOOKUP(O$1,[9]account!$A$1:$DC$100,$B29,FALSE),0)</f>
        <v>10000</v>
      </c>
      <c r="P29">
        <f>_xlfn.IFNA(HLOOKUP(P$1,[9]account!$A$1:$DC$100,$B29,FALSE),0)</f>
        <v>0</v>
      </c>
      <c r="Q29">
        <f>_xlfn.IFNA(HLOOKUP(Q$1,[9]account!$A$1:$DC$100,$B29,FALSE),0)</f>
        <v>0</v>
      </c>
      <c r="R29">
        <f>_xlfn.IFNA(HLOOKUP(R$1,[9]account!$A$1:$DC$100,$B29,FALSE),0)</f>
        <v>0</v>
      </c>
      <c r="S29">
        <f>_xlfn.IFNA(HLOOKUP(S$1,[9]account!$A$1:$DC$100,$B29,FALSE),0)</f>
        <v>0</v>
      </c>
      <c r="T29" t="str">
        <f>_xlfn.IFNA(HLOOKUP(T$1,[9]account!$A$1:$DC$100,$B29,FALSE),0)</f>
        <v>WTC;WEC;BFR;OO1</v>
      </c>
      <c r="U29">
        <f>_xlfn.IFNA(HLOOKUP(U$1,[9]account!$A$1:$DC$100,$B29,FALSE),0)</f>
        <v>1161</v>
      </c>
      <c r="V29">
        <f>_xlfn.IFNA(HLOOKUP(V$1,[9]account!$A$1:$DC$100,$B29,FALSE),0)</f>
        <v>1161</v>
      </c>
      <c r="W29">
        <f>_xlfn.IFNA(HLOOKUP(W$1,[9]account!$A$1:$DC$100,$B29,FALSE),0)</f>
        <v>0</v>
      </c>
      <c r="X29">
        <f>_xlfn.IFNA(HLOOKUP(X$1,[9]account!$A$1:$DC$100,$B29,FALSE),0)</f>
        <v>0</v>
      </c>
      <c r="Y29">
        <f>_xlfn.IFNA(HLOOKUP(Y$1,[9]account!$A$1:$DC$100,$B29,FALSE),0)</f>
        <v>0</v>
      </c>
      <c r="Z29">
        <f>_xlfn.IFNA(HLOOKUP(Z$1,[9]account!$A$1:$DC$100,$B29,FALSE),0)</f>
        <v>600000</v>
      </c>
      <c r="AA29">
        <f>_xlfn.IFNA(HLOOKUP(AA$1,[9]account!$A$1:$DC$100,$B29,FALSE),0)</f>
        <v>0</v>
      </c>
      <c r="AB29">
        <f>_xlfn.IFNA(HLOOKUP(AB$1,[9]account!$A$1:$DC$100,$B29,FALSE),0)</f>
        <v>15000000</v>
      </c>
      <c r="AC29">
        <f>_xlfn.IFNA(HLOOKUP(AC$1,[9]account!$A$1:$DC$100,$B29,FALSE),0)</f>
        <v>0</v>
      </c>
      <c r="AD29">
        <f>_xlfn.IFNA(HLOOKUP(AD$1,[9]account!$A$1:$DC$100,$B29,FALSE),0)</f>
        <v>0</v>
      </c>
      <c r="AE29">
        <f>_xlfn.IFNA(HLOOKUP(AE$1,[9]account!$A$1:$DC$100,$B29,FALSE),0)</f>
        <v>0</v>
      </c>
    </row>
    <row r="30" spans="1:31" x14ac:dyDescent="0.3">
      <c r="A30" t="s">
        <v>11</v>
      </c>
      <c r="B30">
        <v>22</v>
      </c>
      <c r="C30">
        <f>_xlfn.IFNA(HLOOKUP(C$1,[9]account!$A$1:$DC$100,$B30,FALSE),0)</f>
        <v>1</v>
      </c>
      <c r="D30">
        <f>_xlfn.IFNA(HLOOKUP(D$1,[9]account!$A$1:$DC$100,$B30,FALSE),0)</f>
        <v>105449</v>
      </c>
      <c r="E30">
        <f>_xlfn.IFNA(HLOOKUP(E$1,[9]account!$A$1:$DC$100,$B30,FALSE),0)</f>
        <v>477359</v>
      </c>
      <c r="F30" t="str">
        <f>_xlfn.IFNA(HLOOKUP(F$1,[9]account!$A$1:$DC$100,$B30,FALSE),0)</f>
        <v>WTC;WEC;BFR;OO1</v>
      </c>
      <c r="G30" t="str">
        <f>_xlfn.IFNA(HLOOKUP(G$1,[9]account!$A$1:$DC$100,$B30,FALSE),0)</f>
        <v>USD</v>
      </c>
      <c r="H30">
        <f>_xlfn.IFNA(HLOOKUP(H$1,[9]account!$A$1:$DC$100,$B30,FALSE),0)</f>
        <v>0.1</v>
      </c>
      <c r="I30">
        <f>_xlfn.IFNA(HLOOKUP(I$1,[9]account!$A$1:$DC$100,$B30,FALSE),0)</f>
        <v>100000000</v>
      </c>
      <c r="J30">
        <f>_xlfn.IFNA(HLOOKUP(J$1,[9]account!$A$1:$DC$100,$B30,FALSE),0)</f>
        <v>100000000</v>
      </c>
      <c r="K30">
        <f>_xlfn.IFNA(HLOOKUP(K$1,[9]account!$A$1:$DC$100,$B30,FALSE),0)</f>
        <v>0</v>
      </c>
      <c r="L30">
        <f>_xlfn.IFNA(HLOOKUP(L$1,[9]account!$A$1:$DC$100,$B30,FALSE),0)</f>
        <v>0</v>
      </c>
      <c r="M30">
        <f>_xlfn.IFNA(HLOOKUP(M$1,[9]account!$A$1:$DC$100,$B30,FALSE),0)</f>
        <v>0</v>
      </c>
      <c r="N30">
        <f>_xlfn.IFNA(HLOOKUP(N$1,[9]account!$A$1:$DC$100,$B30,FALSE),0)</f>
        <v>0</v>
      </c>
      <c r="O30">
        <f>_xlfn.IFNA(HLOOKUP(O$1,[9]account!$A$1:$DC$100,$B30,FALSE),0)</f>
        <v>10000</v>
      </c>
      <c r="P30">
        <f>_xlfn.IFNA(HLOOKUP(P$1,[9]account!$A$1:$DC$100,$B30,FALSE),0)</f>
        <v>0</v>
      </c>
      <c r="Q30">
        <f>_xlfn.IFNA(HLOOKUP(Q$1,[9]account!$A$1:$DC$100,$B30,FALSE),0)</f>
        <v>0</v>
      </c>
      <c r="R30">
        <f>_xlfn.IFNA(HLOOKUP(R$1,[9]account!$A$1:$DC$100,$B30,FALSE),0)</f>
        <v>0</v>
      </c>
      <c r="S30">
        <f>_xlfn.IFNA(HLOOKUP(S$1,[9]account!$A$1:$DC$100,$B30,FALSE),0)</f>
        <v>0</v>
      </c>
      <c r="T30" t="str">
        <f>_xlfn.IFNA(HLOOKUP(T$1,[9]account!$A$1:$DC$100,$B30,FALSE),0)</f>
        <v>WTC;WEC;BFR;OO1</v>
      </c>
      <c r="U30">
        <f>_xlfn.IFNA(HLOOKUP(U$1,[9]account!$A$1:$DC$100,$B30,FALSE),0)</f>
        <v>1163</v>
      </c>
      <c r="V30">
        <f>_xlfn.IFNA(HLOOKUP(V$1,[9]account!$A$1:$DC$100,$B30,FALSE),0)</f>
        <v>1163</v>
      </c>
      <c r="W30">
        <f>_xlfn.IFNA(HLOOKUP(W$1,[9]account!$A$1:$DC$100,$B30,FALSE),0)</f>
        <v>0</v>
      </c>
      <c r="X30">
        <f>_xlfn.IFNA(HLOOKUP(X$1,[9]account!$A$1:$DC$100,$B30,FALSE),0)</f>
        <v>0</v>
      </c>
      <c r="Y30">
        <f>_xlfn.IFNA(HLOOKUP(Y$1,[9]account!$A$1:$DC$100,$B30,FALSE),0)</f>
        <v>0</v>
      </c>
      <c r="Z30">
        <f>_xlfn.IFNA(HLOOKUP(Z$1,[9]account!$A$1:$DC$100,$B30,FALSE),0)</f>
        <v>600000</v>
      </c>
      <c r="AA30">
        <f>_xlfn.IFNA(HLOOKUP(AA$1,[9]account!$A$1:$DC$100,$B30,FALSE),0)</f>
        <v>0</v>
      </c>
      <c r="AB30">
        <f>_xlfn.IFNA(HLOOKUP(AB$1,[9]account!$A$1:$DC$100,$B30,FALSE),0)</f>
        <v>15000000</v>
      </c>
      <c r="AC30">
        <f>_xlfn.IFNA(HLOOKUP(AC$1,[9]account!$A$1:$DC$100,$B30,FALSE),0)</f>
        <v>0</v>
      </c>
      <c r="AD30">
        <f>_xlfn.IFNA(HLOOKUP(AD$1,[9]account!$A$1:$DC$100,$B30,FALSE),0)</f>
        <v>0</v>
      </c>
      <c r="AE30">
        <f>_xlfn.IFNA(HLOOKUP(AE$1,[9]account!$A$1:$DC$100,$B30,FALSE),0)</f>
        <v>0</v>
      </c>
    </row>
    <row r="31" spans="1:31" x14ac:dyDescent="0.3">
      <c r="A31" t="s">
        <v>12</v>
      </c>
      <c r="B31">
        <v>2</v>
      </c>
      <c r="C31">
        <f>_xlfn.IFNA(HLOOKUP(C$1,[10]account!$A$1:$DC$100,$B31,FALSE),0)</f>
        <v>1</v>
      </c>
      <c r="D31">
        <f>_xlfn.IFNA(HLOOKUP(D$1,[10]account!$A$1:$DC$100,$B31,FALSE),0)</f>
        <v>1</v>
      </c>
      <c r="E31">
        <f>_xlfn.IFNA(HLOOKUP(E$1,[10]account!$A$1:$DC$100,$B31,FALSE),0)</f>
        <v>1</v>
      </c>
      <c r="F31" t="str">
        <f>_xlfn.IFNA(HLOOKUP(F$1,[10]account!$A$1:$DC$100,$B31,FALSE),0)</f>
        <v>AA1</v>
      </c>
      <c r="G31" t="str">
        <f>_xlfn.IFNA(HLOOKUP(G$1,[10]account!$A$1:$DC$100,$B31,FALSE),0)</f>
        <v>USD</v>
      </c>
      <c r="H31">
        <f>_xlfn.IFNA(HLOOKUP(H$1,[10]account!$A$1:$DC$100,$B31,FALSE),0)</f>
        <v>0.05</v>
      </c>
      <c r="I31">
        <f>_xlfn.IFNA(HLOOKUP(I$1,[10]account!$A$1:$DC$100,$B31,FALSE),0)</f>
        <v>5000000</v>
      </c>
      <c r="J31">
        <f>_xlfn.IFNA(HLOOKUP(J$1,[10]account!$A$1:$DC$100,$B31,FALSE),0)</f>
        <v>3000000</v>
      </c>
      <c r="K31" t="str">
        <f>_xlfn.IFNA(HLOOKUP(K$1,[10]account!$A$1:$DC$100,$B31,FALSE),0)</f>
        <v>AA1</v>
      </c>
      <c r="L31">
        <f>_xlfn.IFNA(HLOOKUP(L$1,[10]account!$A$1:$DC$100,$B31,FALSE),0)</f>
        <v>50000</v>
      </c>
      <c r="M31">
        <f>_xlfn.IFNA(HLOOKUP(M$1,[10]account!$A$1:$DC$100,$B31,FALSE),0)</f>
        <v>0</v>
      </c>
      <c r="N31">
        <f>_xlfn.IFNA(HLOOKUP(N$1,[10]account!$A$1:$DC$100,$B31,FALSE),0)</f>
        <v>0</v>
      </c>
      <c r="O31">
        <f>_xlfn.IFNA(HLOOKUP(O$1,[10]account!$A$1:$DC$100,$B31,FALSE),0)</f>
        <v>0</v>
      </c>
      <c r="P31">
        <f>_xlfn.IFNA(HLOOKUP(P$1,[10]account!$A$1:$DC$100,$B31,FALSE),0)</f>
        <v>0</v>
      </c>
      <c r="Q31">
        <f>_xlfn.IFNA(HLOOKUP(Q$1,[10]account!$A$1:$DC$100,$B31,FALSE),0)</f>
        <v>0</v>
      </c>
      <c r="R31">
        <f>_xlfn.IFNA(HLOOKUP(R$1,[10]account!$A$1:$DC$100,$B31,FALSE),0)</f>
        <v>0</v>
      </c>
      <c r="S31">
        <f>_xlfn.IFNA(HLOOKUP(S$1,[10]account!$A$1:$DC$100,$B31,FALSE),0)</f>
        <v>0</v>
      </c>
      <c r="T31">
        <f>_xlfn.IFNA(HLOOKUP(T$1,[10]account!$A$1:$DC$100,$B31,FALSE),0)</f>
        <v>0</v>
      </c>
      <c r="U31">
        <f>_xlfn.IFNA(HLOOKUP(U$1,[10]account!$A$1:$DC$100,$B31,FALSE),0)</f>
        <v>0</v>
      </c>
      <c r="V31">
        <f>_xlfn.IFNA(HLOOKUP(V$1,[10]account!$A$1:$DC$100,$B31,FALSE),0)</f>
        <v>0</v>
      </c>
      <c r="W31">
        <f>_xlfn.IFNA(HLOOKUP(W$1,[10]account!$A$1:$DC$100,$B31,FALSE),0)</f>
        <v>0</v>
      </c>
      <c r="X31">
        <f>_xlfn.IFNA(HLOOKUP(X$1,[10]account!$A$1:$DC$100,$B31,FALSE),0)</f>
        <v>0</v>
      </c>
      <c r="Y31">
        <f>_xlfn.IFNA(HLOOKUP(Y$1,[10]account!$A$1:$DC$100,$B31,FALSE),0)</f>
        <v>0</v>
      </c>
      <c r="Z31">
        <f>_xlfn.IFNA(HLOOKUP(Z$1,[10]account!$A$1:$DC$100,$B31,FALSE),0)</f>
        <v>0</v>
      </c>
      <c r="AA31">
        <f>_xlfn.IFNA(HLOOKUP(AA$1,[10]account!$A$1:$DC$100,$B31,FALSE),0)</f>
        <v>0</v>
      </c>
      <c r="AB31">
        <f>_xlfn.IFNA(HLOOKUP(AB$1,[10]account!$A$1:$DC$100,$B31,FALSE),0)</f>
        <v>0</v>
      </c>
      <c r="AC31">
        <f>_xlfn.IFNA(HLOOKUP(AC$1,[10]account!$A$1:$DC$100,$B31,FALSE),0)</f>
        <v>0</v>
      </c>
      <c r="AD31">
        <f>_xlfn.IFNA(HLOOKUP(AD$1,[10]account!$A$1:$DC$100,$B31,FALSE),0)</f>
        <v>0</v>
      </c>
      <c r="AE31">
        <f>_xlfn.IFNA(HLOOKUP(AE$1,[10]account!$A$1:$DC$100,$B31,FALSE),0)</f>
        <v>0</v>
      </c>
    </row>
    <row r="32" spans="1:31" x14ac:dyDescent="0.3">
      <c r="A32" t="s">
        <v>13</v>
      </c>
      <c r="B32">
        <v>2</v>
      </c>
      <c r="C32">
        <f>_xlfn.IFNA(HLOOKUP(C$1,[11]account!$A$1:$DC$100,$B32,FALSE),0)</f>
        <v>1</v>
      </c>
      <c r="D32">
        <f>_xlfn.IFNA(HLOOKUP(D$1,[11]account!$A$1:$DC$100,$B32,FALSE),0)</f>
        <v>1</v>
      </c>
      <c r="E32">
        <f>_xlfn.IFNA(HLOOKUP(E$1,[11]account!$A$1:$DC$100,$B32,FALSE),0)</f>
        <v>1</v>
      </c>
      <c r="F32" t="str">
        <f>_xlfn.IFNA(HLOOKUP(F$1,[11]account!$A$1:$DC$100,$B32,FALSE),0)</f>
        <v>AA1</v>
      </c>
      <c r="G32" t="str">
        <f>_xlfn.IFNA(HLOOKUP(G$1,[11]account!$A$1:$DC$100,$B32,FALSE),0)</f>
        <v>USD</v>
      </c>
      <c r="H32">
        <f>_xlfn.IFNA(HLOOKUP(H$1,[11]account!$A$1:$DC$100,$B32,FALSE),0)</f>
        <v>1</v>
      </c>
      <c r="I32">
        <f>_xlfn.IFNA(HLOOKUP(I$1,[11]account!$A$1:$DC$100,$B32,FALSE),0)</f>
        <v>0</v>
      </c>
      <c r="J32">
        <f>_xlfn.IFNA(HLOOKUP(J$1,[11]account!$A$1:$DC$100,$B32,FALSE),0)</f>
        <v>0</v>
      </c>
      <c r="K32" t="str">
        <f>_xlfn.IFNA(HLOOKUP(K$1,[11]account!$A$1:$DC$100,$B32,FALSE),0)</f>
        <v>AA1</v>
      </c>
      <c r="L32">
        <f>_xlfn.IFNA(HLOOKUP(L$1,[11]account!$A$1:$DC$100,$B32,FALSE),0)</f>
        <v>0.05</v>
      </c>
      <c r="M32">
        <f>_xlfn.IFNA(HLOOKUP(M$1,[11]account!$A$1:$DC$100,$B32,FALSE),0)</f>
        <v>0</v>
      </c>
      <c r="N32">
        <f>_xlfn.IFNA(HLOOKUP(N$1,[11]account!$A$1:$DC$100,$B32,FALSE),0)</f>
        <v>1</v>
      </c>
      <c r="O32">
        <f>_xlfn.IFNA(HLOOKUP(O$1,[11]account!$A$1:$DC$100,$B32,FALSE),0)</f>
        <v>0</v>
      </c>
      <c r="P32">
        <f>_xlfn.IFNA(HLOOKUP(P$1,[11]account!$A$1:$DC$100,$B32,FALSE),0)</f>
        <v>0</v>
      </c>
      <c r="Q32">
        <f>_xlfn.IFNA(HLOOKUP(Q$1,[11]account!$A$1:$DC$100,$B32,FALSE),0)</f>
        <v>0</v>
      </c>
      <c r="R32">
        <f>_xlfn.IFNA(HLOOKUP(R$1,[11]account!$A$1:$DC$100,$B32,FALSE),0)</f>
        <v>0</v>
      </c>
      <c r="S32">
        <f>_xlfn.IFNA(HLOOKUP(S$1,[11]account!$A$1:$DC$100,$B32,FALSE),0)</f>
        <v>0</v>
      </c>
      <c r="T32">
        <f>_xlfn.IFNA(HLOOKUP(T$1,[11]account!$A$1:$DC$100,$B32,FALSE),0)</f>
        <v>0</v>
      </c>
      <c r="U32">
        <f>_xlfn.IFNA(HLOOKUP(U$1,[11]account!$A$1:$DC$100,$B32,FALSE),0)</f>
        <v>0</v>
      </c>
      <c r="V32">
        <f>_xlfn.IFNA(HLOOKUP(V$1,[11]account!$A$1:$DC$100,$B32,FALSE),0)</f>
        <v>0</v>
      </c>
      <c r="W32">
        <f>_xlfn.IFNA(HLOOKUP(W$1,[11]account!$A$1:$DC$100,$B32,FALSE),0)</f>
        <v>0</v>
      </c>
      <c r="X32">
        <f>_xlfn.IFNA(HLOOKUP(X$1,[11]account!$A$1:$DC$100,$B32,FALSE),0)</f>
        <v>0</v>
      </c>
      <c r="Y32">
        <f>_xlfn.IFNA(HLOOKUP(Y$1,[11]account!$A$1:$DC$100,$B32,FALSE),0)</f>
        <v>0</v>
      </c>
      <c r="Z32">
        <f>_xlfn.IFNA(HLOOKUP(Z$1,[11]account!$A$1:$DC$100,$B32,FALSE),0)</f>
        <v>0</v>
      </c>
      <c r="AA32">
        <f>_xlfn.IFNA(HLOOKUP(AA$1,[11]account!$A$1:$DC$100,$B32,FALSE),0)</f>
        <v>0</v>
      </c>
      <c r="AB32">
        <f>_xlfn.IFNA(HLOOKUP(AB$1,[11]account!$A$1:$DC$100,$B32,FALSE),0)</f>
        <v>0</v>
      </c>
      <c r="AC32">
        <f>_xlfn.IFNA(HLOOKUP(AC$1,[11]account!$A$1:$DC$100,$B32,FALSE),0)</f>
        <v>0</v>
      </c>
      <c r="AD32">
        <f>_xlfn.IFNA(HLOOKUP(AD$1,[11]account!$A$1:$DC$100,$B32,FALSE),0)</f>
        <v>0</v>
      </c>
      <c r="AE32">
        <f>_xlfn.IFNA(HLOOKUP(AE$1,[11]account!$A$1:$DC$100,$B32,FALSE),0)</f>
        <v>0</v>
      </c>
    </row>
    <row r="33" spans="1:31" x14ac:dyDescent="0.3">
      <c r="A33" t="s">
        <v>14</v>
      </c>
      <c r="B33">
        <v>2</v>
      </c>
      <c r="C33">
        <f>_xlfn.IFNA(HLOOKUP(C$1,[12]account!$A$1:$DC$100,$B33,FALSE),0)</f>
        <v>1</v>
      </c>
      <c r="D33">
        <f>_xlfn.IFNA(HLOOKUP(D$1,[12]account!$A$1:$DC$100,$B33,FALSE),0)</f>
        <v>1</v>
      </c>
      <c r="E33">
        <f>_xlfn.IFNA(HLOOKUP(E$1,[12]account!$A$1:$DC$100,$B33,FALSE),0)</f>
        <v>1</v>
      </c>
      <c r="F33" t="str">
        <f>_xlfn.IFNA(HLOOKUP(F$1,[12]account!$A$1:$DC$100,$B33,FALSE),0)</f>
        <v>AA1</v>
      </c>
      <c r="G33" t="str">
        <f>_xlfn.IFNA(HLOOKUP(G$1,[12]account!$A$1:$DC$100,$B33,FALSE),0)</f>
        <v>USD</v>
      </c>
      <c r="H33">
        <f>_xlfn.IFNA(HLOOKUP(H$1,[12]account!$A$1:$DC$100,$B33,FALSE),0)</f>
        <v>1</v>
      </c>
      <c r="I33">
        <f>_xlfn.IFNA(HLOOKUP(I$1,[12]account!$A$1:$DC$100,$B33,FALSE),0)</f>
        <v>0</v>
      </c>
      <c r="J33">
        <f>_xlfn.IFNA(HLOOKUP(J$1,[12]account!$A$1:$DC$100,$B33,FALSE),0)</f>
        <v>0</v>
      </c>
      <c r="K33" t="str">
        <f>_xlfn.IFNA(HLOOKUP(K$1,[12]account!$A$1:$DC$100,$B33,FALSE),0)</f>
        <v>AA1</v>
      </c>
      <c r="L33">
        <f>_xlfn.IFNA(HLOOKUP(L$1,[12]account!$A$1:$DC$100,$B33,FALSE),0)</f>
        <v>0</v>
      </c>
      <c r="M33">
        <f>_xlfn.IFNA(HLOOKUP(M$1,[12]account!$A$1:$DC$100,$B33,FALSE),0)</f>
        <v>0</v>
      </c>
      <c r="N33">
        <f>_xlfn.IFNA(HLOOKUP(N$1,[12]account!$A$1:$DC$100,$B33,FALSE),0)</f>
        <v>0</v>
      </c>
      <c r="O33">
        <f>_xlfn.IFNA(HLOOKUP(O$1,[12]account!$A$1:$DC$100,$B33,FALSE),0)</f>
        <v>0</v>
      </c>
      <c r="P33">
        <f>_xlfn.IFNA(HLOOKUP(P$1,[12]account!$A$1:$DC$100,$B33,FALSE),0)</f>
        <v>0</v>
      </c>
      <c r="Q33">
        <f>_xlfn.IFNA(HLOOKUP(Q$1,[12]account!$A$1:$DC$100,$B33,FALSE),0)</f>
        <v>0.3</v>
      </c>
      <c r="R33">
        <f>_xlfn.IFNA(HLOOKUP(R$1,[12]account!$A$1:$DC$100,$B33,FALSE),0)</f>
        <v>0</v>
      </c>
      <c r="S33">
        <f>_xlfn.IFNA(HLOOKUP(S$1,[12]account!$A$1:$DC$100,$B33,FALSE),0)</f>
        <v>1</v>
      </c>
      <c r="T33">
        <f>_xlfn.IFNA(HLOOKUP(T$1,[12]account!$A$1:$DC$100,$B33,FALSE),0)</f>
        <v>0</v>
      </c>
      <c r="U33">
        <f>_xlfn.IFNA(HLOOKUP(U$1,[12]account!$A$1:$DC$100,$B33,FALSE),0)</f>
        <v>0</v>
      </c>
      <c r="V33">
        <f>_xlfn.IFNA(HLOOKUP(V$1,[12]account!$A$1:$DC$100,$B33,FALSE),0)</f>
        <v>0</v>
      </c>
      <c r="W33">
        <f>_xlfn.IFNA(HLOOKUP(W$1,[12]account!$A$1:$DC$100,$B33,FALSE),0)</f>
        <v>0</v>
      </c>
      <c r="X33">
        <f>_xlfn.IFNA(HLOOKUP(X$1,[12]account!$A$1:$DC$100,$B33,FALSE),0)</f>
        <v>0</v>
      </c>
      <c r="Y33">
        <f>_xlfn.IFNA(HLOOKUP(Y$1,[12]account!$A$1:$DC$100,$B33,FALSE),0)</f>
        <v>0</v>
      </c>
      <c r="Z33">
        <f>_xlfn.IFNA(HLOOKUP(Z$1,[12]account!$A$1:$DC$100,$B33,FALSE),0)</f>
        <v>0</v>
      </c>
      <c r="AA33">
        <f>_xlfn.IFNA(HLOOKUP(AA$1,[12]account!$A$1:$DC$100,$B33,FALSE),0)</f>
        <v>0</v>
      </c>
      <c r="AB33">
        <f>_xlfn.IFNA(HLOOKUP(AB$1,[12]account!$A$1:$DC$100,$B33,FALSE),0)</f>
        <v>0</v>
      </c>
      <c r="AC33">
        <f>_xlfn.IFNA(HLOOKUP(AC$1,[12]account!$A$1:$DC$100,$B33,FALSE),0)</f>
        <v>0</v>
      </c>
      <c r="AD33">
        <f>_xlfn.IFNA(HLOOKUP(AD$1,[12]account!$A$1:$DC$100,$B33,FALSE),0)</f>
        <v>0</v>
      </c>
      <c r="AE33">
        <f>_xlfn.IFNA(HLOOKUP(AE$1,[12]account!$A$1:$DC$100,$B33,FALSE),0)</f>
        <v>0</v>
      </c>
    </row>
    <row r="34" spans="1:31" x14ac:dyDescent="0.3">
      <c r="A34" t="s">
        <v>15</v>
      </c>
      <c r="B34">
        <v>2</v>
      </c>
      <c r="C34">
        <f>_xlfn.IFNA(HLOOKUP(C$1,[13]account!$A$1:$DC$100,$B34,FALSE),0)</f>
        <v>1</v>
      </c>
      <c r="D34">
        <f>_xlfn.IFNA(HLOOKUP(D$1,[13]account!$A$1:$DC$100,$B34,FALSE),0)</f>
        <v>1</v>
      </c>
      <c r="E34">
        <f>_xlfn.IFNA(HLOOKUP(E$1,[13]account!$A$1:$DC$100,$B34,FALSE),0)</f>
        <v>1</v>
      </c>
      <c r="F34" t="str">
        <f>_xlfn.IFNA(HLOOKUP(F$1,[13]account!$A$1:$DC$100,$B34,FALSE),0)</f>
        <v>AA1</v>
      </c>
      <c r="G34" t="str">
        <f>_xlfn.IFNA(HLOOKUP(G$1,[13]account!$A$1:$DC$100,$B34,FALSE),0)</f>
        <v>USD</v>
      </c>
      <c r="H34">
        <f>_xlfn.IFNA(HLOOKUP(H$1,[13]account!$A$1:$DC$100,$B34,FALSE),0)</f>
        <v>1</v>
      </c>
      <c r="I34">
        <f>_xlfn.IFNA(HLOOKUP(I$1,[13]account!$A$1:$DC$100,$B34,FALSE),0)</f>
        <v>0</v>
      </c>
      <c r="J34">
        <f>_xlfn.IFNA(HLOOKUP(J$1,[13]account!$A$1:$DC$100,$B34,FALSE),0)</f>
        <v>0</v>
      </c>
      <c r="K34" t="str">
        <f>_xlfn.IFNA(HLOOKUP(K$1,[13]account!$A$1:$DC$100,$B34,FALSE),0)</f>
        <v>AA1</v>
      </c>
      <c r="L34">
        <f>_xlfn.IFNA(HLOOKUP(L$1,[13]account!$A$1:$DC$100,$B34,FALSE),0)</f>
        <v>0.15</v>
      </c>
      <c r="M34">
        <f>_xlfn.IFNA(HLOOKUP(M$1,[13]account!$A$1:$DC$100,$B34,FALSE),0)</f>
        <v>0</v>
      </c>
      <c r="N34">
        <f>_xlfn.IFNA(HLOOKUP(N$1,[13]account!$A$1:$DC$100,$B34,FALSE),0)</f>
        <v>1</v>
      </c>
      <c r="O34">
        <f>_xlfn.IFNA(HLOOKUP(O$1,[13]account!$A$1:$DC$100,$B34,FALSE),0)</f>
        <v>100000</v>
      </c>
      <c r="P34">
        <f>_xlfn.IFNA(HLOOKUP(P$1,[13]account!$A$1:$DC$100,$B34,FALSE),0)</f>
        <v>150000</v>
      </c>
      <c r="Q34">
        <f>_xlfn.IFNA(HLOOKUP(Q$1,[13]account!$A$1:$DC$100,$B34,FALSE),0)</f>
        <v>0</v>
      </c>
      <c r="R34">
        <f>_xlfn.IFNA(HLOOKUP(R$1,[13]account!$A$1:$DC$100,$B34,FALSE),0)</f>
        <v>0</v>
      </c>
      <c r="S34">
        <f>_xlfn.IFNA(HLOOKUP(S$1,[13]account!$A$1:$DC$100,$B34,FALSE),0)</f>
        <v>0</v>
      </c>
      <c r="T34">
        <f>_xlfn.IFNA(HLOOKUP(T$1,[13]account!$A$1:$DC$100,$B34,FALSE),0)</f>
        <v>0</v>
      </c>
      <c r="U34">
        <f>_xlfn.IFNA(HLOOKUP(U$1,[13]account!$A$1:$DC$100,$B34,FALSE),0)</f>
        <v>0</v>
      </c>
      <c r="V34">
        <f>_xlfn.IFNA(HLOOKUP(V$1,[13]account!$A$1:$DC$100,$B34,FALSE),0)</f>
        <v>0</v>
      </c>
      <c r="W34">
        <f>_xlfn.IFNA(HLOOKUP(W$1,[13]account!$A$1:$DC$100,$B34,FALSE),0)</f>
        <v>0</v>
      </c>
      <c r="X34">
        <f>_xlfn.IFNA(HLOOKUP(X$1,[13]account!$A$1:$DC$100,$B34,FALSE),0)</f>
        <v>0</v>
      </c>
      <c r="Y34">
        <f>_xlfn.IFNA(HLOOKUP(Y$1,[13]account!$A$1:$DC$100,$B34,FALSE),0)</f>
        <v>0</v>
      </c>
      <c r="Z34">
        <f>_xlfn.IFNA(HLOOKUP(Z$1,[13]account!$A$1:$DC$100,$B34,FALSE),0)</f>
        <v>0</v>
      </c>
      <c r="AA34">
        <f>_xlfn.IFNA(HLOOKUP(AA$1,[13]account!$A$1:$DC$100,$B34,FALSE),0)</f>
        <v>0</v>
      </c>
      <c r="AB34">
        <f>_xlfn.IFNA(HLOOKUP(AB$1,[13]account!$A$1:$DC$100,$B34,FALSE),0)</f>
        <v>0</v>
      </c>
      <c r="AC34">
        <f>_xlfn.IFNA(HLOOKUP(AC$1,[13]account!$A$1:$DC$100,$B34,FALSE),0)</f>
        <v>0</v>
      </c>
      <c r="AD34">
        <f>_xlfn.IFNA(HLOOKUP(AD$1,[13]account!$A$1:$DC$100,$B34,FALSE),0)</f>
        <v>0</v>
      </c>
      <c r="AE34">
        <f>_xlfn.IFNA(HLOOKUP(AE$1,[13]account!$A$1:$DC$100,$B34,FALSE),0)</f>
        <v>0</v>
      </c>
    </row>
    <row r="35" spans="1:31" x14ac:dyDescent="0.3">
      <c r="A35" t="s">
        <v>16</v>
      </c>
      <c r="B35">
        <v>2</v>
      </c>
      <c r="C35">
        <f>_xlfn.IFNA(HLOOKUP(C$1,[14]account!$A$1:$DC$100,$B35,FALSE),0)</f>
        <v>1</v>
      </c>
      <c r="D35">
        <f>_xlfn.IFNA(HLOOKUP(D$1,[14]account!$A$1:$DC$100,$B35,FALSE),0)</f>
        <v>1</v>
      </c>
      <c r="E35">
        <f>_xlfn.IFNA(HLOOKUP(E$1,[14]account!$A$1:$DC$100,$B35,FALSE),0)</f>
        <v>1</v>
      </c>
      <c r="F35" t="str">
        <f>_xlfn.IFNA(HLOOKUP(F$1,[14]account!$A$1:$DC$100,$B35,FALSE),0)</f>
        <v>AA1</v>
      </c>
      <c r="G35" t="str">
        <f>_xlfn.IFNA(HLOOKUP(G$1,[14]account!$A$1:$DC$100,$B35,FALSE),0)</f>
        <v>USD</v>
      </c>
      <c r="H35">
        <f>_xlfn.IFNA(HLOOKUP(H$1,[14]account!$A$1:$DC$100,$B35,FALSE),0)</f>
        <v>1</v>
      </c>
      <c r="I35">
        <f>_xlfn.IFNA(HLOOKUP(I$1,[14]account!$A$1:$DC$100,$B35,FALSE),0)</f>
        <v>0</v>
      </c>
      <c r="J35">
        <f>_xlfn.IFNA(HLOOKUP(J$1,[14]account!$A$1:$DC$100,$B35,FALSE),0)</f>
        <v>0</v>
      </c>
      <c r="K35" t="str">
        <f>_xlfn.IFNA(HLOOKUP(K$1,[14]account!$A$1:$DC$100,$B35,FALSE),0)</f>
        <v>AA1</v>
      </c>
      <c r="L35">
        <f>_xlfn.IFNA(HLOOKUP(L$1,[14]account!$A$1:$DC$100,$B35,FALSE),0)</f>
        <v>0.04</v>
      </c>
      <c r="M35">
        <f>_xlfn.IFNA(HLOOKUP(M$1,[14]account!$A$1:$DC$100,$B35,FALSE),0)</f>
        <v>0</v>
      </c>
      <c r="N35">
        <f>_xlfn.IFNA(HLOOKUP(N$1,[14]account!$A$1:$DC$100,$B35,FALSE),0)</f>
        <v>2</v>
      </c>
      <c r="O35">
        <f>_xlfn.IFNA(HLOOKUP(O$1,[14]account!$A$1:$DC$100,$B35,FALSE),0)</f>
        <v>100000</v>
      </c>
      <c r="P35">
        <f>_xlfn.IFNA(HLOOKUP(P$1,[14]account!$A$1:$DC$100,$B35,FALSE),0)</f>
        <v>150000</v>
      </c>
      <c r="Q35">
        <f>_xlfn.IFNA(HLOOKUP(Q$1,[14]account!$A$1:$DC$100,$B35,FALSE),0)</f>
        <v>0</v>
      </c>
      <c r="R35">
        <f>_xlfn.IFNA(HLOOKUP(R$1,[14]account!$A$1:$DC$100,$B35,FALSE),0)</f>
        <v>0</v>
      </c>
      <c r="S35">
        <f>_xlfn.IFNA(HLOOKUP(S$1,[14]account!$A$1:$DC$100,$B35,FALSE),0)</f>
        <v>0</v>
      </c>
      <c r="T35">
        <f>_xlfn.IFNA(HLOOKUP(T$1,[14]account!$A$1:$DC$100,$B35,FALSE),0)</f>
        <v>0</v>
      </c>
      <c r="U35">
        <f>_xlfn.IFNA(HLOOKUP(U$1,[14]account!$A$1:$DC$100,$B35,FALSE),0)</f>
        <v>0</v>
      </c>
      <c r="V35">
        <f>_xlfn.IFNA(HLOOKUP(V$1,[14]account!$A$1:$DC$100,$B35,FALSE),0)</f>
        <v>0</v>
      </c>
      <c r="W35">
        <f>_xlfn.IFNA(HLOOKUP(W$1,[14]account!$A$1:$DC$100,$B35,FALSE),0)</f>
        <v>0</v>
      </c>
      <c r="X35">
        <f>_xlfn.IFNA(HLOOKUP(X$1,[14]account!$A$1:$DC$100,$B35,FALSE),0)</f>
        <v>0</v>
      </c>
      <c r="Y35">
        <f>_xlfn.IFNA(HLOOKUP(Y$1,[14]account!$A$1:$DC$100,$B35,FALSE),0)</f>
        <v>0</v>
      </c>
      <c r="Z35">
        <f>_xlfn.IFNA(HLOOKUP(Z$1,[14]account!$A$1:$DC$100,$B35,FALSE),0)</f>
        <v>0</v>
      </c>
      <c r="AA35">
        <f>_xlfn.IFNA(HLOOKUP(AA$1,[14]account!$A$1:$DC$100,$B35,FALSE),0)</f>
        <v>0</v>
      </c>
      <c r="AB35">
        <f>_xlfn.IFNA(HLOOKUP(AB$1,[14]account!$A$1:$DC$100,$B35,FALSE),0)</f>
        <v>0</v>
      </c>
      <c r="AC35">
        <f>_xlfn.IFNA(HLOOKUP(AC$1,[14]account!$A$1:$DC$100,$B35,FALSE),0)</f>
        <v>0</v>
      </c>
      <c r="AD35">
        <f>_xlfn.IFNA(HLOOKUP(AD$1,[14]account!$A$1:$DC$100,$B35,FALSE),0)</f>
        <v>0</v>
      </c>
      <c r="AE35">
        <f>_xlfn.IFNA(HLOOKUP(AE$1,[14]account!$A$1:$DC$100,$B35,FALSE),0)</f>
        <v>0</v>
      </c>
    </row>
    <row r="36" spans="1:31" x14ac:dyDescent="0.3">
      <c r="A36" t="s">
        <v>17</v>
      </c>
      <c r="B36">
        <v>2</v>
      </c>
      <c r="C36">
        <f>_xlfn.IFNA(HLOOKUP(C$1,[15]account!$A$1:$DC$100,$B36,FALSE),0)</f>
        <v>1</v>
      </c>
      <c r="D36">
        <f>_xlfn.IFNA(HLOOKUP(D$1,[15]account!$A$1:$DC$100,$B36,FALSE),0)</f>
        <v>1</v>
      </c>
      <c r="E36">
        <f>_xlfn.IFNA(HLOOKUP(E$1,[15]account!$A$1:$DC$100,$B36,FALSE),0)</f>
        <v>1</v>
      </c>
      <c r="F36" t="str">
        <f>_xlfn.IFNA(HLOOKUP(F$1,[15]account!$A$1:$DC$100,$B36,FALSE),0)</f>
        <v>AA1</v>
      </c>
      <c r="G36" t="str">
        <f>_xlfn.IFNA(HLOOKUP(G$1,[15]account!$A$1:$DC$100,$B36,FALSE),0)</f>
        <v>USD</v>
      </c>
      <c r="H36">
        <f>_xlfn.IFNA(HLOOKUP(H$1,[15]account!$A$1:$DC$100,$B36,FALSE),0)</f>
        <v>1</v>
      </c>
      <c r="I36">
        <f>_xlfn.IFNA(HLOOKUP(I$1,[15]account!$A$1:$DC$100,$B36,FALSE),0)</f>
        <v>0</v>
      </c>
      <c r="J36">
        <f>_xlfn.IFNA(HLOOKUP(J$1,[15]account!$A$1:$DC$100,$B36,FALSE),0)</f>
        <v>0</v>
      </c>
      <c r="K36" t="str">
        <f>_xlfn.IFNA(HLOOKUP(K$1,[15]account!$A$1:$DC$100,$B36,FALSE),0)</f>
        <v>AA1</v>
      </c>
      <c r="L36">
        <f>_xlfn.IFNA(HLOOKUP(L$1,[15]account!$A$1:$DC$100,$B36,FALSE),0)</f>
        <v>50000</v>
      </c>
      <c r="M36">
        <f>_xlfn.IFNA(HLOOKUP(M$1,[15]account!$A$1:$DC$100,$B36,FALSE),0)</f>
        <v>0</v>
      </c>
      <c r="N36">
        <f>_xlfn.IFNA(HLOOKUP(N$1,[15]account!$A$1:$DC$100,$B36,FALSE),0)</f>
        <v>0</v>
      </c>
      <c r="O36">
        <f>_xlfn.IFNA(HLOOKUP(O$1,[15]account!$A$1:$DC$100,$B36,FALSE),0)</f>
        <v>0</v>
      </c>
      <c r="P36">
        <f>_xlfn.IFNA(HLOOKUP(P$1,[15]account!$A$1:$DC$100,$B36,FALSE),0)</f>
        <v>0</v>
      </c>
      <c r="Q36">
        <f>_xlfn.IFNA(HLOOKUP(Q$1,[15]account!$A$1:$DC$100,$B36,FALSE),0)</f>
        <v>2500000</v>
      </c>
      <c r="R36">
        <f>_xlfn.IFNA(HLOOKUP(R$1,[15]account!$A$1:$DC$100,$B36,FALSE),0)</f>
        <v>0</v>
      </c>
      <c r="S36">
        <f>_xlfn.IFNA(HLOOKUP(S$1,[15]account!$A$1:$DC$100,$B36,FALSE),0)</f>
        <v>0</v>
      </c>
      <c r="T36">
        <f>_xlfn.IFNA(HLOOKUP(T$1,[15]account!$A$1:$DC$100,$B36,FALSE),0)</f>
        <v>0</v>
      </c>
      <c r="U36">
        <f>_xlfn.IFNA(HLOOKUP(U$1,[15]account!$A$1:$DC$100,$B36,FALSE),0)</f>
        <v>0</v>
      </c>
      <c r="V36">
        <f>_xlfn.IFNA(HLOOKUP(V$1,[15]account!$A$1:$DC$100,$B36,FALSE),0)</f>
        <v>0</v>
      </c>
      <c r="W36">
        <f>_xlfn.IFNA(HLOOKUP(W$1,[15]account!$A$1:$DC$100,$B36,FALSE),0)</f>
        <v>0</v>
      </c>
      <c r="X36">
        <f>_xlfn.IFNA(HLOOKUP(X$1,[15]account!$A$1:$DC$100,$B36,FALSE),0)</f>
        <v>0</v>
      </c>
      <c r="Y36">
        <f>_xlfn.IFNA(HLOOKUP(Y$1,[15]account!$A$1:$DC$100,$B36,FALSE),0)</f>
        <v>0</v>
      </c>
      <c r="Z36">
        <f>_xlfn.IFNA(HLOOKUP(Z$1,[15]account!$A$1:$DC$100,$B36,FALSE),0)</f>
        <v>0</v>
      </c>
      <c r="AA36">
        <f>_xlfn.IFNA(HLOOKUP(AA$1,[15]account!$A$1:$DC$100,$B36,FALSE),0)</f>
        <v>0</v>
      </c>
      <c r="AB36">
        <f>_xlfn.IFNA(HLOOKUP(AB$1,[15]account!$A$1:$DC$100,$B36,FALSE),0)</f>
        <v>0</v>
      </c>
      <c r="AC36">
        <f>_xlfn.IFNA(HLOOKUP(AC$1,[15]account!$A$1:$DC$100,$B36,FALSE),0)</f>
        <v>0</v>
      </c>
      <c r="AD36">
        <f>_xlfn.IFNA(HLOOKUP(AD$1,[15]account!$A$1:$DC$100,$B36,FALSE),0)</f>
        <v>0</v>
      </c>
      <c r="AE36">
        <f>_xlfn.IFNA(HLOOKUP(AE$1,[15]account!$A$1:$DC$100,$B36,FALSE),0)</f>
        <v>0</v>
      </c>
    </row>
    <row r="37" spans="1:31" x14ac:dyDescent="0.3">
      <c r="A37" t="s">
        <v>18</v>
      </c>
      <c r="B37">
        <v>2</v>
      </c>
      <c r="C37">
        <f>_xlfn.IFNA(HLOOKUP(C$1,[16]account!$A$1:$DC$100,$B37,FALSE),0)</f>
        <v>1</v>
      </c>
      <c r="D37">
        <f>_xlfn.IFNA(HLOOKUP(D$1,[16]account!$A$1:$DC$100,$B37,FALSE),0)</f>
        <v>1</v>
      </c>
      <c r="E37">
        <f>_xlfn.IFNA(HLOOKUP(E$1,[16]account!$A$1:$DC$100,$B37,FALSE),0)</f>
        <v>1</v>
      </c>
      <c r="F37" t="str">
        <f>_xlfn.IFNA(HLOOKUP(F$1,[16]account!$A$1:$DC$100,$B37,FALSE),0)</f>
        <v>QQ1;WW1</v>
      </c>
      <c r="G37" t="str">
        <f>_xlfn.IFNA(HLOOKUP(G$1,[16]account!$A$1:$DC$100,$B37,FALSE),0)</f>
        <v>USD</v>
      </c>
      <c r="H37">
        <f>_xlfn.IFNA(HLOOKUP(H$1,[16]account!$A$1:$DC$100,$B37,FALSE),0)</f>
        <v>0.1</v>
      </c>
      <c r="I37">
        <f>_xlfn.IFNA(HLOOKUP(I$1,[16]account!$A$1:$DC$100,$B37,FALSE),0)</f>
        <v>1500000</v>
      </c>
      <c r="J37">
        <f>_xlfn.IFNA(HLOOKUP(J$1,[16]account!$A$1:$DC$100,$B37,FALSE),0)</f>
        <v>0</v>
      </c>
      <c r="K37">
        <f>_xlfn.IFNA(HLOOKUP(K$1,[16]account!$A$1:$DC$100,$B37,FALSE),0)</f>
        <v>0</v>
      </c>
      <c r="L37">
        <f>_xlfn.IFNA(HLOOKUP(L$1,[16]account!$A$1:$DC$100,$B37,FALSE),0)</f>
        <v>50000</v>
      </c>
      <c r="M37">
        <f>_xlfn.IFNA(HLOOKUP(M$1,[16]account!$A$1:$DC$100,$B37,FALSE),0)</f>
        <v>0</v>
      </c>
      <c r="N37">
        <f>_xlfn.IFNA(HLOOKUP(N$1,[16]account!$A$1:$DC$100,$B37,FALSE),0)</f>
        <v>0</v>
      </c>
      <c r="O37">
        <f>_xlfn.IFNA(HLOOKUP(O$1,[16]account!$A$1:$DC$100,$B37,FALSE),0)</f>
        <v>0</v>
      </c>
      <c r="P37">
        <f>_xlfn.IFNA(HLOOKUP(P$1,[16]account!$A$1:$DC$100,$B37,FALSE),0)</f>
        <v>0</v>
      </c>
      <c r="Q37">
        <f>_xlfn.IFNA(HLOOKUP(Q$1,[16]account!$A$1:$DC$100,$B37,FALSE),0)</f>
        <v>0</v>
      </c>
      <c r="R37">
        <f>_xlfn.IFNA(HLOOKUP(R$1,[16]account!$A$1:$DC$100,$B37,FALSE),0)</f>
        <v>0</v>
      </c>
      <c r="S37">
        <f>_xlfn.IFNA(HLOOKUP(S$1,[16]account!$A$1:$DC$100,$B37,FALSE),0)</f>
        <v>0</v>
      </c>
      <c r="T37">
        <f>_xlfn.IFNA(HLOOKUP(T$1,[16]account!$A$1:$DC$100,$B37,FALSE),0)</f>
        <v>0</v>
      </c>
      <c r="U37">
        <f>_xlfn.IFNA(HLOOKUP(U$1,[16]account!$A$1:$DC$100,$B37,FALSE),0)</f>
        <v>0</v>
      </c>
      <c r="V37">
        <f>_xlfn.IFNA(HLOOKUP(V$1,[16]account!$A$1:$DC$100,$B37,FALSE),0)</f>
        <v>0</v>
      </c>
      <c r="W37">
        <f>_xlfn.IFNA(HLOOKUP(W$1,[16]account!$A$1:$DC$100,$B37,FALSE),0)</f>
        <v>0</v>
      </c>
      <c r="X37">
        <f>_xlfn.IFNA(HLOOKUP(X$1,[16]account!$A$1:$DC$100,$B37,FALSE),0)</f>
        <v>0</v>
      </c>
      <c r="Y37">
        <f>_xlfn.IFNA(HLOOKUP(Y$1,[16]account!$A$1:$DC$100,$B37,FALSE),0)</f>
        <v>0</v>
      </c>
      <c r="Z37">
        <f>_xlfn.IFNA(HLOOKUP(Z$1,[16]account!$A$1:$DC$100,$B37,FALSE),0)</f>
        <v>0</v>
      </c>
      <c r="AA37">
        <f>_xlfn.IFNA(HLOOKUP(AA$1,[16]account!$A$1:$DC$100,$B37,FALSE),0)</f>
        <v>0</v>
      </c>
      <c r="AB37">
        <f>_xlfn.IFNA(HLOOKUP(AB$1,[16]account!$A$1:$DC$100,$B37,FALSE),0)</f>
        <v>0</v>
      </c>
      <c r="AC37">
        <f>_xlfn.IFNA(HLOOKUP(AC$1,[16]account!$A$1:$DC$100,$B37,FALSE),0)</f>
        <v>0</v>
      </c>
      <c r="AD37">
        <f>_xlfn.IFNA(HLOOKUP(AD$1,[16]account!$A$1:$DC$100,$B37,FALSE),0)</f>
        <v>0</v>
      </c>
      <c r="AE37">
        <f>_xlfn.IFNA(HLOOKUP(AE$1,[16]account!$A$1:$DC$100,$B37,FALSE),0)</f>
        <v>0</v>
      </c>
    </row>
    <row r="38" spans="1:31" x14ac:dyDescent="0.3">
      <c r="A38" t="s">
        <v>18</v>
      </c>
      <c r="B38">
        <v>3</v>
      </c>
      <c r="C38">
        <f>_xlfn.IFNA(HLOOKUP(C$1,[16]account!$A$1:$DC$100,$B38,FALSE),0)</f>
        <v>1</v>
      </c>
      <c r="D38">
        <f>_xlfn.IFNA(HLOOKUP(D$1,[16]account!$A$1:$DC$100,$B38,FALSE),0)</f>
        <v>1</v>
      </c>
      <c r="E38">
        <f>_xlfn.IFNA(HLOOKUP(E$1,[16]account!$A$1:$DC$100,$B38,FALSE),0)</f>
        <v>2</v>
      </c>
      <c r="F38" t="str">
        <f>_xlfn.IFNA(HLOOKUP(F$1,[16]account!$A$1:$DC$100,$B38,FALSE),0)</f>
        <v>QQ1;WW1</v>
      </c>
      <c r="G38" t="str">
        <f>_xlfn.IFNA(HLOOKUP(G$1,[16]account!$A$1:$DC$100,$B38,FALSE),0)</f>
        <v>USD</v>
      </c>
      <c r="H38">
        <f>_xlfn.IFNA(HLOOKUP(H$1,[16]account!$A$1:$DC$100,$B38,FALSE),0)</f>
        <v>0.5</v>
      </c>
      <c r="I38">
        <f>_xlfn.IFNA(HLOOKUP(I$1,[16]account!$A$1:$DC$100,$B38,FALSE),0)</f>
        <v>3500000</v>
      </c>
      <c r="J38">
        <f>_xlfn.IFNA(HLOOKUP(J$1,[16]account!$A$1:$DC$100,$B38,FALSE),0)</f>
        <v>1500000</v>
      </c>
      <c r="K38">
        <f>_xlfn.IFNA(HLOOKUP(K$1,[16]account!$A$1:$DC$100,$B38,FALSE),0)</f>
        <v>0</v>
      </c>
      <c r="L38">
        <f>_xlfn.IFNA(HLOOKUP(L$1,[16]account!$A$1:$DC$100,$B38,FALSE),0)</f>
        <v>50000</v>
      </c>
      <c r="M38">
        <f>_xlfn.IFNA(HLOOKUP(M$1,[16]account!$A$1:$DC$100,$B38,FALSE),0)</f>
        <v>0</v>
      </c>
      <c r="N38">
        <f>_xlfn.IFNA(HLOOKUP(N$1,[16]account!$A$1:$DC$100,$B38,FALSE),0)</f>
        <v>0</v>
      </c>
      <c r="O38">
        <f>_xlfn.IFNA(HLOOKUP(O$1,[16]account!$A$1:$DC$100,$B38,FALSE),0)</f>
        <v>0</v>
      </c>
      <c r="P38">
        <f>_xlfn.IFNA(HLOOKUP(P$1,[16]account!$A$1:$DC$100,$B38,FALSE),0)</f>
        <v>0</v>
      </c>
      <c r="Q38">
        <f>_xlfn.IFNA(HLOOKUP(Q$1,[16]account!$A$1:$DC$100,$B38,FALSE),0)</f>
        <v>0</v>
      </c>
      <c r="R38">
        <f>_xlfn.IFNA(HLOOKUP(R$1,[16]account!$A$1:$DC$100,$B38,FALSE),0)</f>
        <v>0</v>
      </c>
      <c r="S38">
        <f>_xlfn.IFNA(HLOOKUP(S$1,[16]account!$A$1:$DC$100,$B38,FALSE),0)</f>
        <v>0</v>
      </c>
      <c r="T38">
        <f>_xlfn.IFNA(HLOOKUP(T$1,[16]account!$A$1:$DC$100,$B38,FALSE),0)</f>
        <v>0</v>
      </c>
      <c r="U38">
        <f>_xlfn.IFNA(HLOOKUP(U$1,[16]account!$A$1:$DC$100,$B38,FALSE),0)</f>
        <v>0</v>
      </c>
      <c r="V38">
        <f>_xlfn.IFNA(HLOOKUP(V$1,[16]account!$A$1:$DC$100,$B38,FALSE),0)</f>
        <v>0</v>
      </c>
      <c r="W38">
        <f>_xlfn.IFNA(HLOOKUP(W$1,[16]account!$A$1:$DC$100,$B38,FALSE),0)</f>
        <v>0</v>
      </c>
      <c r="X38">
        <f>_xlfn.IFNA(HLOOKUP(X$1,[16]account!$A$1:$DC$100,$B38,FALSE),0)</f>
        <v>0</v>
      </c>
      <c r="Y38">
        <f>_xlfn.IFNA(HLOOKUP(Y$1,[16]account!$A$1:$DC$100,$B38,FALSE),0)</f>
        <v>0</v>
      </c>
      <c r="Z38">
        <f>_xlfn.IFNA(HLOOKUP(Z$1,[16]account!$A$1:$DC$100,$B38,FALSE),0)</f>
        <v>0</v>
      </c>
      <c r="AA38">
        <f>_xlfn.IFNA(HLOOKUP(AA$1,[16]account!$A$1:$DC$100,$B38,FALSE),0)</f>
        <v>0</v>
      </c>
      <c r="AB38">
        <f>_xlfn.IFNA(HLOOKUP(AB$1,[16]account!$A$1:$DC$100,$B38,FALSE),0)</f>
        <v>0</v>
      </c>
      <c r="AC38">
        <f>_xlfn.IFNA(HLOOKUP(AC$1,[16]account!$A$1:$DC$100,$B38,FALSE),0)</f>
        <v>0</v>
      </c>
      <c r="AD38">
        <f>_xlfn.IFNA(HLOOKUP(AD$1,[16]account!$A$1:$DC$100,$B38,FALSE),0)</f>
        <v>0</v>
      </c>
      <c r="AE38">
        <f>_xlfn.IFNA(HLOOKUP(AE$1,[16]account!$A$1:$DC$100,$B38,FALSE),0)</f>
        <v>0</v>
      </c>
    </row>
    <row r="39" spans="1:31" x14ac:dyDescent="0.3">
      <c r="A39" t="s">
        <v>19</v>
      </c>
      <c r="B39">
        <v>2</v>
      </c>
      <c r="C39">
        <f>_xlfn.IFNA(HLOOKUP(C$1,[17]account!$A$1:$DC$100,$B39,FALSE),0)</f>
        <v>1</v>
      </c>
      <c r="D39">
        <f>_xlfn.IFNA(HLOOKUP(D$1,[17]account!$A$1:$DC$100,$B39,FALSE),0)</f>
        <v>1</v>
      </c>
      <c r="E39">
        <f>_xlfn.IFNA(HLOOKUP(E$1,[17]account!$A$1:$DC$100,$B39,FALSE),0)</f>
        <v>1</v>
      </c>
      <c r="F39" t="str">
        <f>_xlfn.IFNA(HLOOKUP(F$1,[17]account!$A$1:$DC$100,$B39,FALSE),0)</f>
        <v>QQ1;WW1</v>
      </c>
      <c r="G39" t="str">
        <f>_xlfn.IFNA(HLOOKUP(G$1,[17]account!$A$1:$DC$100,$B39,FALSE),0)</f>
        <v>USD</v>
      </c>
      <c r="H39">
        <f>_xlfn.IFNA(HLOOKUP(H$1,[17]account!$A$1:$DC$100,$B39,FALSE),0)</f>
        <v>1</v>
      </c>
      <c r="I39">
        <f>_xlfn.IFNA(HLOOKUP(I$1,[17]account!$A$1:$DC$100,$B39,FALSE),0)</f>
        <v>0</v>
      </c>
      <c r="J39">
        <f>_xlfn.IFNA(HLOOKUP(J$1,[17]account!$A$1:$DC$100,$B39,FALSE),0)</f>
        <v>0</v>
      </c>
      <c r="K39" t="str">
        <f>_xlfn.IFNA(HLOOKUP(K$1,[17]account!$A$1:$DC$100,$B39,FALSE),0)</f>
        <v>QQ1;WW1</v>
      </c>
      <c r="L39">
        <f>_xlfn.IFNA(HLOOKUP(L$1,[17]account!$A$1:$DC$100,$B39,FALSE),0)</f>
        <v>0</v>
      </c>
      <c r="M39">
        <f>_xlfn.IFNA(HLOOKUP(M$1,[17]account!$A$1:$DC$100,$B39,FALSE),0)</f>
        <v>0</v>
      </c>
      <c r="N39">
        <f>_xlfn.IFNA(HLOOKUP(N$1,[17]account!$A$1:$DC$100,$B39,FALSE),0)</f>
        <v>0</v>
      </c>
      <c r="O39">
        <f>_xlfn.IFNA(HLOOKUP(O$1,[17]account!$A$1:$DC$100,$B39,FALSE),0)</f>
        <v>0</v>
      </c>
      <c r="P39">
        <f>_xlfn.IFNA(HLOOKUP(P$1,[17]account!$A$1:$DC$100,$B39,FALSE),0)</f>
        <v>0</v>
      </c>
      <c r="Q39">
        <f>_xlfn.IFNA(HLOOKUP(Q$1,[17]account!$A$1:$DC$100,$B39,FALSE),0)</f>
        <v>1500000</v>
      </c>
      <c r="R39">
        <f>_xlfn.IFNA(HLOOKUP(R$1,[17]account!$A$1:$DC$100,$B39,FALSE),0)</f>
        <v>0</v>
      </c>
      <c r="S39">
        <f>_xlfn.IFNA(HLOOKUP(S$1,[17]account!$A$1:$DC$100,$B39,FALSE),0)</f>
        <v>0</v>
      </c>
      <c r="T39" t="str">
        <f>_xlfn.IFNA(HLOOKUP(T$1,[17]account!$A$1:$DC$100,$B39,FALSE),0)</f>
        <v>WW1</v>
      </c>
      <c r="U39">
        <f>_xlfn.IFNA(HLOOKUP(U$1,[17]account!$A$1:$DC$100,$B39,FALSE),0)</f>
        <v>1</v>
      </c>
      <c r="V39">
        <f>_xlfn.IFNA(HLOOKUP(V$1,[17]account!$A$1:$DC$100,$B39,FALSE),0)</f>
        <v>1</v>
      </c>
      <c r="W39">
        <f>_xlfn.IFNA(HLOOKUP(W$1,[17]account!$A$1:$DC$100,$B39,FALSE),0)</f>
        <v>0</v>
      </c>
      <c r="X39">
        <f>_xlfn.IFNA(HLOOKUP(X$1,[17]account!$A$1:$DC$100,$B39,FALSE),0)</f>
        <v>0</v>
      </c>
      <c r="Y39">
        <f>_xlfn.IFNA(HLOOKUP(Y$1,[17]account!$A$1:$DC$100,$B39,FALSE),0)</f>
        <v>0</v>
      </c>
      <c r="Z39">
        <f>_xlfn.IFNA(HLOOKUP(Z$1,[17]account!$A$1:$DC$100,$B39,FALSE),0)</f>
        <v>50000</v>
      </c>
      <c r="AA39">
        <f>_xlfn.IFNA(HLOOKUP(AA$1,[17]account!$A$1:$DC$100,$B39,FALSE),0)</f>
        <v>0</v>
      </c>
      <c r="AB39">
        <f>_xlfn.IFNA(HLOOKUP(AB$1,[17]account!$A$1:$DC$100,$B39,FALSE),0)</f>
        <v>250000</v>
      </c>
      <c r="AC39">
        <f>_xlfn.IFNA(HLOOKUP(AC$1,[17]account!$A$1:$DC$100,$B39,FALSE),0)</f>
        <v>0</v>
      </c>
      <c r="AD39">
        <f>_xlfn.IFNA(HLOOKUP(AD$1,[17]account!$A$1:$DC$100,$B39,FALSE),0)</f>
        <v>0</v>
      </c>
      <c r="AE39">
        <f>_xlfn.IFNA(HLOOKUP(AE$1,[17]account!$A$1:$DC$100,$B39,FALSE),0)</f>
        <v>1</v>
      </c>
    </row>
    <row r="40" spans="1:31" x14ac:dyDescent="0.3">
      <c r="A40" t="s">
        <v>20</v>
      </c>
      <c r="B40">
        <v>2</v>
      </c>
      <c r="C40">
        <f>_xlfn.IFNA(HLOOKUP(C$1,[18]account!$A$1:$DC$100,$B40,FALSE),0)</f>
        <v>1</v>
      </c>
      <c r="D40">
        <f>_xlfn.IFNA(HLOOKUP(D$1,[18]account!$A$1:$DC$100,$B40,FALSE),0)</f>
        <v>1</v>
      </c>
      <c r="E40">
        <f>_xlfn.IFNA(HLOOKUP(E$1,[18]account!$A$1:$DC$100,$B40,FALSE),0)</f>
        <v>1</v>
      </c>
      <c r="F40" t="str">
        <f>_xlfn.IFNA(HLOOKUP(F$1,[18]account!$A$1:$DC$100,$B40,FALSE),0)</f>
        <v>WW1</v>
      </c>
      <c r="G40" t="str">
        <f>_xlfn.IFNA(HLOOKUP(G$1,[18]account!$A$1:$DC$100,$B40,FALSE),0)</f>
        <v>USD</v>
      </c>
      <c r="H40">
        <f>_xlfn.IFNA(HLOOKUP(H$1,[18]account!$A$1:$DC$100,$B40,FALSE),0)</f>
        <v>1</v>
      </c>
      <c r="I40">
        <f>_xlfn.IFNA(HLOOKUP(I$1,[18]account!$A$1:$DC$100,$B40,FALSE),0)</f>
        <v>0</v>
      </c>
      <c r="J40">
        <f>_xlfn.IFNA(HLOOKUP(J$1,[18]account!$A$1:$DC$100,$B40,FALSE),0)</f>
        <v>0</v>
      </c>
      <c r="K40" t="str">
        <f>_xlfn.IFNA(HLOOKUP(K$1,[18]account!$A$1:$DC$100,$B40,FALSE),0)</f>
        <v>WW1</v>
      </c>
      <c r="L40">
        <f>_xlfn.IFNA(HLOOKUP(L$1,[18]account!$A$1:$DC$100,$B40,FALSE),0)</f>
        <v>0</v>
      </c>
      <c r="M40">
        <f>_xlfn.IFNA(HLOOKUP(M$1,[18]account!$A$1:$DC$100,$B40,FALSE),0)</f>
        <v>0</v>
      </c>
      <c r="N40">
        <f>_xlfn.IFNA(HLOOKUP(N$1,[18]account!$A$1:$DC$100,$B40,FALSE),0)</f>
        <v>0</v>
      </c>
      <c r="O40">
        <f>_xlfn.IFNA(HLOOKUP(O$1,[18]account!$A$1:$DC$100,$B40,FALSE),0)</f>
        <v>0</v>
      </c>
      <c r="P40">
        <f>_xlfn.IFNA(HLOOKUP(P$1,[18]account!$A$1:$DC$100,$B40,FALSE),0)</f>
        <v>0</v>
      </c>
      <c r="Q40">
        <f>_xlfn.IFNA(HLOOKUP(Q$1,[18]account!$A$1:$DC$100,$B40,FALSE),0)</f>
        <v>1500000</v>
      </c>
      <c r="R40">
        <f>_xlfn.IFNA(HLOOKUP(R$1,[18]account!$A$1:$DC$100,$B40,FALSE),0)</f>
        <v>0</v>
      </c>
      <c r="S40">
        <f>_xlfn.IFNA(HLOOKUP(S$1,[18]account!$A$1:$DC$100,$B40,FALSE),0)</f>
        <v>0</v>
      </c>
      <c r="T40" t="str">
        <f>_xlfn.IFNA(HLOOKUP(T$1,[18]account!$A$1:$DC$100,$B40,FALSE),0)</f>
        <v>WW1</v>
      </c>
      <c r="U40">
        <f>_xlfn.IFNA(HLOOKUP(U$1,[18]account!$A$1:$DC$100,$B40,FALSE),0)</f>
        <v>1</v>
      </c>
      <c r="V40">
        <f>_xlfn.IFNA(HLOOKUP(V$1,[18]account!$A$1:$DC$100,$B40,FALSE),0)</f>
        <v>1</v>
      </c>
      <c r="W40">
        <f>_xlfn.IFNA(HLOOKUP(W$1,[18]account!$A$1:$DC$100,$B40,FALSE),0)</f>
        <v>0</v>
      </c>
      <c r="X40">
        <f>_xlfn.IFNA(HLOOKUP(X$1,[18]account!$A$1:$DC$100,$B40,FALSE),0)</f>
        <v>0</v>
      </c>
      <c r="Y40">
        <f>_xlfn.IFNA(HLOOKUP(Y$1,[18]account!$A$1:$DC$100,$B40,FALSE),0)</f>
        <v>0</v>
      </c>
      <c r="Z40">
        <f>_xlfn.IFNA(HLOOKUP(Z$1,[18]account!$A$1:$DC$100,$B40,FALSE),0)</f>
        <v>0</v>
      </c>
      <c r="AA40">
        <f>_xlfn.IFNA(HLOOKUP(AA$1,[18]account!$A$1:$DC$100,$B40,FALSE),0)</f>
        <v>0</v>
      </c>
      <c r="AB40">
        <f>_xlfn.IFNA(HLOOKUP(AB$1,[18]account!$A$1:$DC$100,$B40,FALSE),0)</f>
        <v>250000</v>
      </c>
      <c r="AC40">
        <f>_xlfn.IFNA(HLOOKUP(AC$1,[18]account!$A$1:$DC$100,$B40,FALSE),0)</f>
        <v>0</v>
      </c>
      <c r="AD40">
        <f>_xlfn.IFNA(HLOOKUP(AD$1,[18]account!$A$1:$DC$100,$B40,FALSE),0)</f>
        <v>0</v>
      </c>
      <c r="AE40">
        <f>_xlfn.IFNA(HLOOKUP(AE$1,[18]account!$A$1:$DC$100,$B40,FALSE),0)</f>
        <v>1</v>
      </c>
    </row>
    <row r="41" spans="1:31" x14ac:dyDescent="0.3">
      <c r="A41" t="s">
        <v>20</v>
      </c>
      <c r="B41">
        <v>3</v>
      </c>
      <c r="C41">
        <f>_xlfn.IFNA(HLOOKUP(C$1,[18]account!$A$1:$DC$100,$B41,FALSE),0)</f>
        <v>1</v>
      </c>
      <c r="D41">
        <f>_xlfn.IFNA(HLOOKUP(D$1,[18]account!$A$1:$DC$100,$B41,FALSE),0)</f>
        <v>1</v>
      </c>
      <c r="E41">
        <f>_xlfn.IFNA(HLOOKUP(E$1,[18]account!$A$1:$DC$100,$B41,FALSE),0)</f>
        <v>1</v>
      </c>
      <c r="F41" t="str">
        <f>_xlfn.IFNA(HLOOKUP(F$1,[18]account!$A$1:$DC$100,$B41,FALSE),0)</f>
        <v>WW1</v>
      </c>
      <c r="G41" t="str">
        <f>_xlfn.IFNA(HLOOKUP(G$1,[18]account!$A$1:$DC$100,$B41,FALSE),0)</f>
        <v>USD</v>
      </c>
      <c r="H41">
        <f>_xlfn.IFNA(HLOOKUP(H$1,[18]account!$A$1:$DC$100,$B41,FALSE),0)</f>
        <v>1</v>
      </c>
      <c r="I41">
        <f>_xlfn.IFNA(HLOOKUP(I$1,[18]account!$A$1:$DC$100,$B41,FALSE),0)</f>
        <v>0</v>
      </c>
      <c r="J41">
        <f>_xlfn.IFNA(HLOOKUP(J$1,[18]account!$A$1:$DC$100,$B41,FALSE),0)</f>
        <v>0</v>
      </c>
      <c r="K41" t="str">
        <f>_xlfn.IFNA(HLOOKUP(K$1,[18]account!$A$1:$DC$100,$B41,FALSE),0)</f>
        <v>WW1</v>
      </c>
      <c r="L41">
        <f>_xlfn.IFNA(HLOOKUP(L$1,[18]account!$A$1:$DC$100,$B41,FALSE),0)</f>
        <v>0</v>
      </c>
      <c r="M41">
        <f>_xlfn.IFNA(HLOOKUP(M$1,[18]account!$A$1:$DC$100,$B41,FALSE),0)</f>
        <v>0</v>
      </c>
      <c r="N41">
        <f>_xlfn.IFNA(HLOOKUP(N$1,[18]account!$A$1:$DC$100,$B41,FALSE),0)</f>
        <v>0</v>
      </c>
      <c r="O41">
        <f>_xlfn.IFNA(HLOOKUP(O$1,[18]account!$A$1:$DC$100,$B41,FALSE),0)</f>
        <v>0</v>
      </c>
      <c r="P41">
        <f>_xlfn.IFNA(HLOOKUP(P$1,[18]account!$A$1:$DC$100,$B41,FALSE),0)</f>
        <v>0</v>
      </c>
      <c r="Q41">
        <f>_xlfn.IFNA(HLOOKUP(Q$1,[18]account!$A$1:$DC$100,$B41,FALSE),0)</f>
        <v>1500000</v>
      </c>
      <c r="R41">
        <f>_xlfn.IFNA(HLOOKUP(R$1,[18]account!$A$1:$DC$100,$B41,FALSE),0)</f>
        <v>0</v>
      </c>
      <c r="S41">
        <f>_xlfn.IFNA(HLOOKUP(S$1,[18]account!$A$1:$DC$100,$B41,FALSE),0)</f>
        <v>0</v>
      </c>
      <c r="T41" t="str">
        <f>_xlfn.IFNA(HLOOKUP(T$1,[18]account!$A$1:$DC$100,$B41,FALSE),0)</f>
        <v>WW1</v>
      </c>
      <c r="U41">
        <f>_xlfn.IFNA(HLOOKUP(U$1,[18]account!$A$1:$DC$100,$B41,FALSE),0)</f>
        <v>2</v>
      </c>
      <c r="V41">
        <f>_xlfn.IFNA(HLOOKUP(V$1,[18]account!$A$1:$DC$100,$B41,FALSE),0)</f>
        <v>2</v>
      </c>
      <c r="W41">
        <f>_xlfn.IFNA(HLOOKUP(W$1,[18]account!$A$1:$DC$100,$B41,FALSE),0)</f>
        <v>0</v>
      </c>
      <c r="X41">
        <f>_xlfn.IFNA(HLOOKUP(X$1,[18]account!$A$1:$DC$100,$B41,FALSE),0)</f>
        <v>0</v>
      </c>
      <c r="Y41">
        <f>_xlfn.IFNA(HLOOKUP(Y$1,[18]account!$A$1:$DC$100,$B41,FALSE),0)</f>
        <v>0</v>
      </c>
      <c r="Z41">
        <f>_xlfn.IFNA(HLOOKUP(Z$1,[18]account!$A$1:$DC$100,$B41,FALSE),0)</f>
        <v>0</v>
      </c>
      <c r="AA41">
        <f>_xlfn.IFNA(HLOOKUP(AA$1,[18]account!$A$1:$DC$100,$B41,FALSE),0)</f>
        <v>0</v>
      </c>
      <c r="AB41">
        <f>_xlfn.IFNA(HLOOKUP(AB$1,[18]account!$A$1:$DC$100,$B41,FALSE),0)</f>
        <v>500000</v>
      </c>
      <c r="AC41">
        <f>_xlfn.IFNA(HLOOKUP(AC$1,[18]account!$A$1:$DC$100,$B41,FALSE),0)</f>
        <v>0</v>
      </c>
      <c r="AD41">
        <f>_xlfn.IFNA(HLOOKUP(AD$1,[18]account!$A$1:$DC$100,$B41,FALSE),0)</f>
        <v>0</v>
      </c>
      <c r="AE41">
        <f>_xlfn.IFNA(HLOOKUP(AE$1,[18]account!$A$1:$DC$100,$B41,FALSE),0)</f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</dc:creator>
  <cp:lastModifiedBy>Joh</cp:lastModifiedBy>
  <dcterms:created xsi:type="dcterms:W3CDTF">2021-02-09T14:28:54Z</dcterms:created>
  <dcterms:modified xsi:type="dcterms:W3CDTF">2021-02-09T15:41:35Z</dcterms:modified>
</cp:coreProperties>
</file>