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odEx\Exposure DB\Examples\"/>
    </mc:Choice>
  </mc:AlternateContent>
  <bookViews>
    <workbookView xWindow="120" yWindow="60" windowWidth="18960" windowHeight="8650" activeTab="2"/>
  </bookViews>
  <sheets>
    <sheet name="Introduction" sheetId="13" r:id="rId1"/>
    <sheet name="Policy Calculation" sheetId="11" r:id="rId2"/>
    <sheet name="ModEx Input Files" sheetId="14" r:id="rId3"/>
    <sheet name="ModEx DB" sheetId="15" r:id="rId4"/>
    <sheet name="Oasis Implementation" sheetId="12" r:id="rId5"/>
  </sheets>
  <calcPr calcId="171027"/>
</workbook>
</file>

<file path=xl/calcChain.xml><?xml version="1.0" encoding="utf-8"?>
<calcChain xmlns="http://schemas.openxmlformats.org/spreadsheetml/2006/main">
  <c r="C26" i="15" l="1"/>
  <c r="C27" i="15"/>
  <c r="C28" i="15"/>
  <c r="C25" i="15"/>
  <c r="C20" i="15"/>
  <c r="F47" i="11" l="1"/>
  <c r="F48" i="11" s="1"/>
  <c r="F49" i="11" s="1"/>
  <c r="E47" i="11"/>
  <c r="E48" i="11" s="1"/>
  <c r="E49" i="11" s="1"/>
  <c r="D47" i="11"/>
  <c r="D48" i="11" s="1"/>
  <c r="D49" i="11" s="1"/>
  <c r="C47" i="11"/>
  <c r="C48" i="11" l="1"/>
  <c r="C49" i="11" s="1"/>
  <c r="H50" i="11" s="1"/>
</calcChain>
</file>

<file path=xl/comments1.xml><?xml version="1.0" encoding="utf-8"?>
<comments xmlns="http://schemas.openxmlformats.org/spreadsheetml/2006/main">
  <authors>
    <author>Aiste Kalinauskaite</author>
  </authors>
  <commentList>
    <comment ref="BC3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 Condition, so no ConditionName</t>
        </r>
      </text>
    </comment>
    <comment ref="BD3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No condition onthis layer, so no conditionName</t>
        </r>
      </text>
    </comment>
    <comment ref="BH7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Matches ConditionNumber in SepcialConditions; conditions will be applied in the order, in which they are listed</t>
        </r>
      </text>
    </comment>
  </commentList>
</comments>
</file>

<file path=xl/comments2.xml><?xml version="1.0" encoding="utf-8"?>
<comments xmlns="http://schemas.openxmlformats.org/spreadsheetml/2006/main">
  <authors>
    <author>Aiste Kalinauskaite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Aiste Kalinauskaite:</t>
        </r>
        <r>
          <rPr>
            <sz val="9"/>
            <color indexed="81"/>
            <rFont val="Tahoma"/>
            <charset val="1"/>
          </rPr>
          <t xml:space="preserve">
Not a Field in DB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Aiste Kalinauskaite:</t>
        </r>
        <r>
          <rPr>
            <sz val="9"/>
            <color indexed="81"/>
            <rFont val="Tahoma"/>
            <family val="2"/>
          </rPr>
          <t xml:space="preserve">
EQ+FF+SL+TS+TC+EC+HL</t>
        </r>
      </text>
    </comment>
  </commentList>
</comments>
</file>

<file path=xl/sharedStrings.xml><?xml version="1.0" encoding="utf-8"?>
<sst xmlns="http://schemas.openxmlformats.org/spreadsheetml/2006/main" count="395" uniqueCount="337">
  <si>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</si>
  <si>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</si>
  <si>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</si>
  <si>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</si>
  <si>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</si>
  <si>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</si>
  <si>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</si>
  <si>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</si>
  <si>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</si>
  <si>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</si>
  <si>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</si>
  <si>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</si>
  <si>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</si>
  <si>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</si>
  <si>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</si>
  <si>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</si>
  <si>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</si>
  <si>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</si>
  <si>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</si>
  <si>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</si>
  <si>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</si>
  <si>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</si>
  <si>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</si>
  <si>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</si>
  <si>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</si>
  <si>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</si>
  <si>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</si>
  <si>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</si>
  <si>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</si>
  <si>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</si>
  <si>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</si>
  <si>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</si>
  <si>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</si>
  <si>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</si>
  <si>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</si>
  <si>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</si>
  <si>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</si>
  <si>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</si>
  <si>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</si>
  <si>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</si>
  <si>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</si>
  <si>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</si>
  <si>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</si>
  <si>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</si>
  <si>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</si>
  <si>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</si>
  <si>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</si>
  <si>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</si>
  <si>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</si>
  <si>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</si>
  <si>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</si>
  <si>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</si>
  <si>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</si>
  <si>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</si>
  <si>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</si>
  <si>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</si>
  <si>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</si>
  <si>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</si>
  <si>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</si>
  <si>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</si>
  <si>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</si>
  <si>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</si>
  <si>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</si>
  <si>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</si>
  <si>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</si>
  <si>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</si>
  <si>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</si>
  <si>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</si>
  <si>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</si>
  <si>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</si>
  <si>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</si>
  <si>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</si>
  <si>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</si>
  <si>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</si>
  <si>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</si>
  <si>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</si>
  <si>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</si>
  <si>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</si>
  <si>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</si>
  <si>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</si>
  <si>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 xml:space="preserve">Residential policy with multiple coverages and separate coverage terms. </t>
  </si>
  <si>
    <t>Programme</t>
  </si>
  <si>
    <t>Oasis Data tables</t>
  </si>
  <si>
    <t>PolicyTC</t>
  </si>
  <si>
    <t>IL = Sum(S2)</t>
  </si>
  <si>
    <t>GUL = V * DR</t>
  </si>
  <si>
    <t>Exposures</t>
  </si>
  <si>
    <t>Financial Module</t>
  </si>
  <si>
    <t>Profile A_1</t>
  </si>
  <si>
    <t>Coverage</t>
  </si>
  <si>
    <t>S1 = Max(GUL-D,0)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</si>
  <si>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</si>
  <si>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</si>
  <si>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</si>
  <si>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</si>
  <si>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</si>
  <si>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</si>
  <si>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</si>
  <si>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</si>
  <si>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</si>
  <si>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</si>
  <si>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</si>
  <si>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</si>
  <si>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</si>
  <si>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</si>
  <si>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</si>
  <si>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 xml:space="preserve">separate </t>
    </r>
    <r>
      <rPr>
        <sz val="11"/>
        <color theme="1"/>
        <rFont val="Calibri"/>
        <family val="2"/>
        <scheme val="minor"/>
      </rPr>
      <t xml:space="preserve">coverage terms. </t>
    </r>
  </si>
  <si>
    <t>A separate deductible and limit is applied to the ground up loss of each coverage. The overall insured loss is the sum of the separate coverage insured losses.</t>
  </si>
  <si>
    <t>Insured Loss</t>
  </si>
  <si>
    <t>Made-up example of a residential insurance policy;</t>
  </si>
  <si>
    <t>Item file</t>
  </si>
  <si>
    <t>item_id</t>
  </si>
  <si>
    <t>coverage_id</t>
  </si>
  <si>
    <t>areaperil_id</t>
  </si>
  <si>
    <t>vulnerability_id</t>
  </si>
  <si>
    <t>group_id</t>
  </si>
  <si>
    <t>tiv</t>
  </si>
  <si>
    <t>Coverage file</t>
  </si>
  <si>
    <t>from_agg_id</t>
  </si>
  <si>
    <t>level_id</t>
  </si>
  <si>
    <t>to_agg_id</t>
  </si>
  <si>
    <t>layer_id</t>
  </si>
  <si>
    <t>agg_id</t>
  </si>
  <si>
    <t>policytc_id</t>
  </si>
  <si>
    <t>calcrule_id</t>
  </si>
  <si>
    <t>allocrule_id</t>
  </si>
  <si>
    <t>ccy_id</t>
  </si>
  <si>
    <t>deductible</t>
  </si>
  <si>
    <t>limits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</si>
  <si>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</si>
  <si>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</si>
  <si>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</si>
  <si>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</si>
  <si>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</si>
  <si>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</si>
  <si>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Acc</t>
  </si>
  <si>
    <t>PerilCode</t>
  </si>
  <si>
    <t>ConditionNumber</t>
  </si>
  <si>
    <t>ConditionName</t>
  </si>
  <si>
    <t>Loc</t>
  </si>
  <si>
    <t>LocPeril</t>
  </si>
  <si>
    <t>BIWaitingPeriod</t>
  </si>
  <si>
    <t>AreaCode</t>
  </si>
  <si>
    <t>SubArea</t>
  </si>
  <si>
    <t>BuildingTIV</t>
  </si>
  <si>
    <t>OtherTIV</t>
  </si>
  <si>
    <t>ContentsTIV</t>
  </si>
  <si>
    <t>BITIV</t>
  </si>
  <si>
    <t>US</t>
  </si>
  <si>
    <t>CA</t>
  </si>
  <si>
    <t>No file needed</t>
  </si>
  <si>
    <t>WW1</t>
  </si>
  <si>
    <t>PolPeril</t>
  </si>
  <si>
    <t>AccNumber</t>
  </si>
  <si>
    <t>PolNumber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</si>
  <si>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</si>
  <si>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</si>
  <si>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</si>
  <si>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</si>
  <si>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</si>
  <si>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</si>
  <si>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</si>
  <si>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</si>
  <si>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</si>
  <si>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</si>
  <si>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</si>
  <si>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</si>
  <si>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</si>
  <si>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</si>
  <si>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</si>
  <si>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</si>
  <si>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</si>
  <si>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</si>
  <si>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</si>
  <si>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</si>
  <si>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</si>
  <si>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</si>
  <si>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</si>
  <si>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</si>
  <si>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</si>
  <si>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</si>
  <si>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</si>
  <si>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</si>
  <si>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</si>
  <si>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</si>
  <si>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</si>
  <si>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</si>
  <si>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</si>
  <si>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</si>
  <si>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</si>
  <si>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</si>
  <si>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</si>
  <si>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</si>
  <si>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</si>
  <si>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</si>
  <si>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</si>
  <si>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</si>
  <si>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</si>
  <si>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</si>
  <si>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</si>
  <si>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</si>
  <si>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</si>
  <si>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</si>
  <si>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</si>
  <si>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</si>
  <si>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</si>
  <si>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</si>
  <si>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</si>
  <si>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</si>
  <si>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</si>
  <si>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</si>
  <si>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</si>
  <si>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</si>
  <si>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</si>
  <si>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</si>
  <si>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</si>
  <si>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</si>
  <si>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</si>
  <si>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</si>
  <si>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</si>
  <si>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</si>
  <si>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</si>
  <si>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</si>
  <si>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</si>
  <si>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</si>
  <si>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</si>
  <si>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</si>
  <si>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</si>
  <si>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</si>
  <si>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</si>
  <si>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</si>
  <si>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</si>
  <si>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</si>
  <si>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</si>
  <si>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</si>
  <si>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</si>
  <si>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</si>
  <si>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</si>
  <si>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</si>
  <si>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</si>
  <si>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</si>
  <si>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</si>
  <si>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</si>
  <si>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</si>
  <si>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</si>
  <si>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</si>
  <si>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</si>
  <si>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</si>
  <si>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</si>
  <si>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</si>
  <si>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</si>
  <si>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</si>
  <si>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</si>
  <si>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</si>
  <si>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</si>
  <si>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</si>
  <si>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</si>
  <si>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</si>
  <si>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</si>
  <si>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</si>
  <si>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</si>
  <si>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</si>
  <si>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</si>
  <si>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</si>
  <si>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</si>
  <si>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</si>
  <si>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</si>
  <si>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</si>
  <si>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</si>
  <si>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</si>
  <si>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</si>
  <si>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</si>
  <si>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</si>
  <si>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</si>
  <si>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</si>
  <si>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</si>
  <si>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</si>
  <si>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</si>
  <si>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</si>
  <si>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</si>
  <si>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</si>
  <si>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</si>
  <si>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</si>
  <si>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</si>
  <si>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</si>
  <si>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</si>
  <si>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</si>
  <si>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</si>
  <si>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</si>
  <si>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</si>
  <si>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</si>
  <si>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</si>
  <si>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</si>
  <si>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</si>
  <si>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</si>
  <si>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</si>
  <si>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</si>
  <si>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</si>
  <si>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</si>
  <si>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ReinsInfo</t>
  </si>
  <si>
    <t>ReinsScope</t>
  </si>
  <si>
    <t>LayerParticipation</t>
  </si>
  <si>
    <t>LayerLimit</t>
  </si>
  <si>
    <t>LayerAttachment</t>
  </si>
  <si>
    <t>CondTag</t>
  </si>
  <si>
    <t>CountryCode</t>
  </si>
  <si>
    <t>Policies</t>
  </si>
  <si>
    <t>Note</t>
  </si>
  <si>
    <t>Policy Financials</t>
  </si>
  <si>
    <t>DedCode</t>
  </si>
  <si>
    <t>DedCov</t>
  </si>
  <si>
    <t>Ded</t>
  </si>
  <si>
    <t>MinDed</t>
  </si>
  <si>
    <t>MaxDed</t>
  </si>
  <si>
    <t>DedType</t>
  </si>
  <si>
    <t>LimitCode</t>
  </si>
  <si>
    <t>LimitCov</t>
  </si>
  <si>
    <t>LimitType</t>
  </si>
  <si>
    <t>LocationToCondition</t>
  </si>
  <si>
    <t>Priority</t>
  </si>
  <si>
    <t>Locations</t>
  </si>
  <si>
    <t>Location Financials</t>
  </si>
  <si>
    <t>LocNumber</t>
  </si>
  <si>
    <t>All wind perils - no layer details</t>
  </si>
  <si>
    <t>A1</t>
  </si>
  <si>
    <t>P1</t>
  </si>
  <si>
    <t>L1</t>
  </si>
  <si>
    <t>AccID</t>
  </si>
  <si>
    <t>PolID</t>
  </si>
  <si>
    <t>LocID</t>
  </si>
  <si>
    <t>CondID</t>
  </si>
  <si>
    <t>Condition Financials</t>
  </si>
  <si>
    <t>Conditions</t>
  </si>
  <si>
    <t>CondNumber</t>
  </si>
  <si>
    <t>CondName</t>
  </si>
  <si>
    <t>PerilsCovered</t>
  </si>
  <si>
    <t>CondFinID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</si>
</sst>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1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4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3" fontId="0" fillId="0" borderId="12" xfId="0" applyNumberFormat="1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Fill="1"/>
    <xf numFmtId="0" fontId="15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3" applyNumberFormat="1" applyFont="1" applyFill="1" applyAlignment="1">
      <alignment horizontal="center"/>
    </xf>
    <xf numFmtId="164" fontId="0" fillId="2" borderId="14" xfId="3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3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0" borderId="0" xfId="4" applyFont="1"/>
    <xf numFmtId="0" fontId="18" fillId="0" borderId="0" xfId="4"/>
    <xf numFmtId="0" fontId="3" fillId="0" borderId="0" xfId="4" applyFont="1" applyFill="1"/>
    <xf numFmtId="0" fontId="3" fillId="2" borderId="0" xfId="4" applyFont="1" applyFill="1" applyBorder="1"/>
    <xf numFmtId="0" fontId="3" fillId="2" borderId="14" xfId="4" applyFont="1" applyFill="1" applyBorder="1"/>
    <xf numFmtId="0" fontId="3" fillId="4" borderId="0" xfId="4" applyFont="1" applyFill="1"/>
    <xf numFmtId="0" fontId="18" fillId="0" borderId="0" xfId="4" applyFill="1"/>
    <xf numFmtId="0" fontId="18" fillId="2" borderId="0" xfId="4" applyFill="1" applyBorder="1"/>
    <xf numFmtId="164" fontId="0" fillId="2" borderId="0" xfId="5" applyNumberFormat="1" applyFont="1" applyFill="1"/>
    <xf numFmtId="164" fontId="0" fillId="2" borderId="14" xfId="5" applyNumberFormat="1" applyFont="1" applyFill="1" applyBorder="1"/>
    <xf numFmtId="0" fontId="18" fillId="4" borderId="0" xfId="4" applyFill="1"/>
    <xf numFmtId="0" fontId="18" fillId="0" borderId="0" xfId="4" applyBorder="1"/>
    <xf numFmtId="0" fontId="18" fillId="0" borderId="0" xfId="4" applyFill="1" applyBorder="1"/>
    <xf numFmtId="0" fontId="3" fillId="0" borderId="13" xfId="4" applyFont="1" applyBorder="1"/>
    <xf numFmtId="0" fontId="3" fillId="0" borderId="0" xfId="4" applyFont="1" applyBorder="1"/>
    <xf numFmtId="0" fontId="3" fillId="0" borderId="14" xfId="4" applyFont="1" applyBorder="1"/>
    <xf numFmtId="0" fontId="3" fillId="0" borderId="0" xfId="4" applyFont="1" applyFill="1" applyBorder="1"/>
    <xf numFmtId="0" fontId="18" fillId="0" borderId="0" xfId="4" applyFont="1"/>
    <xf numFmtId="164" fontId="0" fillId="0" borderId="0" xfId="5" applyNumberFormat="1" applyFont="1"/>
    <xf numFmtId="0" fontId="14" fillId="0" borderId="0" xfId="4" applyFont="1"/>
    <xf numFmtId="0" fontId="14" fillId="0" borderId="0" xfId="4" applyFont="1" applyFill="1"/>
    <xf numFmtId="0" fontId="14" fillId="0" borderId="13" xfId="4" applyFont="1" applyBorder="1"/>
    <xf numFmtId="0" fontId="14" fillId="0" borderId="0" xfId="4" applyFont="1" applyBorder="1"/>
    <xf numFmtId="0" fontId="19" fillId="0" borderId="0" xfId="4" applyFont="1"/>
    <xf numFmtId="0" fontId="15" fillId="0" borderId="0" xfId="4" applyFont="1"/>
    <xf numFmtId="0" fontId="15" fillId="0" borderId="0" xfId="4" applyFont="1" applyBorder="1"/>
    <xf numFmtId="164" fontId="0" fillId="0" borderId="14" xfId="5" applyNumberFormat="1" applyFont="1" applyBorder="1"/>
  </cellXfs>
  <cellStyles count="6">
    <cellStyle name="Comma" xfId="3" builtinId="3"/>
    <cellStyle name="Comma 2" xfId="5"/>
    <cellStyle name="Hyperlink" xfId="2" builtinId="8"/>
    <cellStyle name="Normal" xfId="0" builtinId="0"/>
    <cellStyle name="Normal 2" xfId="4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B44" sqref="B44"/>
    </sheetView>
  </sheetViews>
  <sheetFormatPr defaultRowHeight="14.5" x14ac:dyDescent="0.35"/>
  <cols>
    <col min="1" max="1" width="23.453125" customWidth="1"/>
    <col min="17" max="17" width="10.36328125" bestFit="1" customWidth="1"/>
  </cols>
  <sheetData>
    <row r="1" spans="1:2" x14ac:dyDescent="0.35">
      <c r="A1" s="16" t="s">
        <v>50</v>
      </c>
    </row>
    <row r="3" spans="1:2" x14ac:dyDescent="0.35">
      <c r="A3" t="s">
        <v>100</v>
      </c>
    </row>
    <row r="4" spans="1:2" x14ac:dyDescent="0.35">
      <c r="A4" t="s">
        <v>105</v>
      </c>
    </row>
    <row r="6" spans="1:2" x14ac:dyDescent="0.35">
      <c r="A6" s="16" t="s">
        <v>51</v>
      </c>
    </row>
    <row r="7" spans="1:2" x14ac:dyDescent="0.35">
      <c r="A7" s="16"/>
    </row>
    <row r="8" spans="1:2" x14ac:dyDescent="0.35">
      <c r="A8" t="s">
        <v>109</v>
      </c>
    </row>
    <row r="9" spans="1:2" x14ac:dyDescent="0.35">
      <c r="A9" s="3" t="s">
        <v>106</v>
      </c>
    </row>
    <row r="11" spans="1:2" x14ac:dyDescent="0.35">
      <c r="A11" s="16" t="s">
        <v>52</v>
      </c>
    </row>
    <row r="12" spans="1:2" x14ac:dyDescent="0.35">
      <c r="A12" s="17"/>
    </row>
    <row r="13" spans="1:2" x14ac:dyDescent="0.35">
      <c r="A13" s="18" t="s">
        <v>53</v>
      </c>
      <c r="B13" t="s">
        <v>99</v>
      </c>
    </row>
    <row r="14" spans="1:2" x14ac:dyDescent="0.35">
      <c r="A14" s="17"/>
    </row>
    <row r="15" spans="1:2" x14ac:dyDescent="0.35">
      <c r="A15" s="18" t="s">
        <v>54</v>
      </c>
      <c r="B15" t="s">
        <v>92</v>
      </c>
    </row>
    <row r="16" spans="1:2" x14ac:dyDescent="0.35">
      <c r="B16" t="s">
        <v>101</v>
      </c>
    </row>
    <row r="17" spans="2:17" x14ac:dyDescent="0.35">
      <c r="B17" s="55" t="s">
        <v>94</v>
      </c>
    </row>
    <row r="18" spans="2:17" x14ac:dyDescent="0.35">
      <c r="B18" s="55" t="s">
        <v>95</v>
      </c>
    </row>
    <row r="19" spans="2:17" x14ac:dyDescent="0.35">
      <c r="B19" t="s">
        <v>93</v>
      </c>
    </row>
    <row r="20" spans="2:17" x14ac:dyDescent="0.35">
      <c r="B20" t="s">
        <v>102</v>
      </c>
    </row>
    <row r="21" spans="2:17" ht="15.5" x14ac:dyDescent="0.35">
      <c r="B21" s="55" t="s">
        <v>103</v>
      </c>
      <c r="Q21" s="25"/>
    </row>
    <row r="22" spans="2:17" x14ac:dyDescent="0.35">
      <c r="B22" s="55" t="s">
        <v>98</v>
      </c>
    </row>
    <row r="23" spans="2:17" x14ac:dyDescent="0.35">
      <c r="B23" s="55" t="s">
        <v>96</v>
      </c>
    </row>
    <row r="24" spans="2:17" x14ac:dyDescent="0.35">
      <c r="B24" s="55" t="s">
        <v>104</v>
      </c>
    </row>
    <row r="25" spans="2:17" x14ac:dyDescent="0.35">
      <c r="B25" s="56" t="s">
        <v>97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opLeftCell="A12" zoomScale="84" zoomScaleNormal="84" workbookViewId="0">
      <selection activeCell="C41" sqref="C41:F41"/>
    </sheetView>
  </sheetViews>
  <sheetFormatPr defaultColWidth="9.08984375" defaultRowHeight="14.5" x14ac:dyDescent="0.35"/>
  <cols>
    <col min="1" max="1" width="25.54296875" style="2" customWidth="1"/>
    <col min="2" max="2" width="25" style="2" customWidth="1"/>
    <col min="3" max="3" width="11" style="9" customWidth="1"/>
    <col min="4" max="4" width="15" style="9" bestFit="1" customWidth="1"/>
    <col min="5" max="5" width="9.36328125" style="9" bestFit="1" customWidth="1"/>
    <col min="6" max="6" width="13.90625" style="9" bestFit="1" customWidth="1"/>
    <col min="7" max="7" width="2.90625" style="2" customWidth="1"/>
    <col min="8" max="8" width="6.6328125" style="2" customWidth="1"/>
    <col min="9" max="9" width="9.36328125" style="2" bestFit="1" customWidth="1"/>
    <col min="10" max="10" width="14.90625" style="2" bestFit="1" customWidth="1"/>
    <col min="11" max="11" width="9.36328125" style="2" bestFit="1" customWidth="1"/>
    <col min="12" max="12" width="13.453125" style="2" bestFit="1" customWidth="1"/>
    <col min="13" max="13" width="3.08984375" style="2" customWidth="1"/>
    <col min="14" max="14" width="13.36328125" style="2" bestFit="1" customWidth="1"/>
    <col min="15" max="16384" width="9.08984375" style="2"/>
  </cols>
  <sheetData>
    <row r="1" spans="1:2" x14ac:dyDescent="0.35">
      <c r="A1" s="1" t="s">
        <v>27</v>
      </c>
    </row>
    <row r="2" spans="1:2" x14ac:dyDescent="0.35">
      <c r="A2" s="1"/>
    </row>
    <row r="3" spans="1:2" x14ac:dyDescent="0.35">
      <c r="A3" s="3" t="s">
        <v>106</v>
      </c>
    </row>
    <row r="4" spans="1:2" x14ac:dyDescent="0.35">
      <c r="A4" s="3"/>
    </row>
    <row r="5" spans="1:2" x14ac:dyDescent="0.35">
      <c r="A5" s="1" t="s">
        <v>3</v>
      </c>
    </row>
    <row r="6" spans="1:2" x14ac:dyDescent="0.35">
      <c r="A6" s="1"/>
    </row>
    <row r="7" spans="1:2" x14ac:dyDescent="0.35">
      <c r="A7" s="4" t="s">
        <v>16</v>
      </c>
      <c r="B7" s="2" t="s">
        <v>8</v>
      </c>
    </row>
    <row r="8" spans="1:2" x14ac:dyDescent="0.35">
      <c r="A8" s="4" t="s">
        <v>9</v>
      </c>
      <c r="B8" s="2" t="s">
        <v>7</v>
      </c>
    </row>
    <row r="9" spans="1:2" x14ac:dyDescent="0.35">
      <c r="A9" s="4" t="s">
        <v>24</v>
      </c>
      <c r="B9" s="8">
        <v>41275</v>
      </c>
    </row>
    <row r="10" spans="1:2" x14ac:dyDescent="0.35">
      <c r="A10" s="4" t="s">
        <v>25</v>
      </c>
      <c r="B10" s="8">
        <v>41639</v>
      </c>
    </row>
    <row r="11" spans="1:2" x14ac:dyDescent="0.35">
      <c r="A11" s="4" t="s">
        <v>10</v>
      </c>
      <c r="B11" s="2" t="s">
        <v>11</v>
      </c>
    </row>
    <row r="12" spans="1:2" x14ac:dyDescent="0.35">
      <c r="A12" s="4" t="s">
        <v>22</v>
      </c>
      <c r="B12" s="2" t="s">
        <v>13</v>
      </c>
    </row>
    <row r="13" spans="1:2" x14ac:dyDescent="0.35">
      <c r="A13" s="4" t="s">
        <v>15</v>
      </c>
      <c r="B13" s="2" t="s">
        <v>14</v>
      </c>
    </row>
    <row r="14" spans="1:2" x14ac:dyDescent="0.35">
      <c r="A14" s="4" t="s">
        <v>12</v>
      </c>
      <c r="B14" s="2" t="s">
        <v>19</v>
      </c>
    </row>
    <row r="15" spans="1:2" x14ac:dyDescent="0.35">
      <c r="A15" s="4" t="s">
        <v>17</v>
      </c>
      <c r="B15" s="2" t="s">
        <v>28</v>
      </c>
    </row>
    <row r="17" spans="1:1" x14ac:dyDescent="0.35">
      <c r="A17" s="1" t="s">
        <v>4</v>
      </c>
    </row>
    <row r="18" spans="1:1" x14ac:dyDescent="0.35">
      <c r="A18" s="1"/>
    </row>
    <row r="19" spans="1:1" x14ac:dyDescent="0.35">
      <c r="A19" s="2" t="s">
        <v>47</v>
      </c>
    </row>
    <row r="20" spans="1:1" x14ac:dyDescent="0.35">
      <c r="A20" s="2" t="s">
        <v>48</v>
      </c>
    </row>
    <row r="21" spans="1:1" x14ac:dyDescent="0.35">
      <c r="A21" s="2" t="s">
        <v>20</v>
      </c>
    </row>
    <row r="22" spans="1:1" x14ac:dyDescent="0.35">
      <c r="A22" s="2" t="s">
        <v>55</v>
      </c>
    </row>
    <row r="23" spans="1:1" x14ac:dyDescent="0.35">
      <c r="A23" s="2" t="s">
        <v>29</v>
      </c>
    </row>
    <row r="25" spans="1:1" x14ac:dyDescent="0.35">
      <c r="A25" s="1" t="s">
        <v>18</v>
      </c>
    </row>
    <row r="26" spans="1:1" x14ac:dyDescent="0.35">
      <c r="A26" s="1"/>
    </row>
    <row r="27" spans="1:1" x14ac:dyDescent="0.35">
      <c r="A27" s="3" t="s">
        <v>21</v>
      </c>
    </row>
    <row r="28" spans="1:1" x14ac:dyDescent="0.35">
      <c r="A28" s="1"/>
    </row>
    <row r="29" spans="1:1" x14ac:dyDescent="0.35">
      <c r="A29" s="1" t="s">
        <v>23</v>
      </c>
    </row>
    <row r="30" spans="1:1" x14ac:dyDescent="0.35">
      <c r="A30" s="1"/>
    </row>
    <row r="31" spans="1:1" x14ac:dyDescent="0.35">
      <c r="A31" s="7" t="s">
        <v>107</v>
      </c>
    </row>
    <row r="32" spans="1:1" x14ac:dyDescent="0.35">
      <c r="A32" s="7"/>
    </row>
    <row r="33" spans="1:16" x14ac:dyDescent="0.35">
      <c r="A33" s="1" t="s">
        <v>5</v>
      </c>
      <c r="B33" s="3"/>
      <c r="C33" s="10"/>
      <c r="D33" s="10"/>
      <c r="E33" s="10"/>
      <c r="F33" s="10"/>
      <c r="G33" s="3"/>
      <c r="H33" s="3"/>
      <c r="K33" s="5"/>
      <c r="L33" s="5"/>
      <c r="M33" s="5"/>
      <c r="N33" s="5"/>
      <c r="O33" s="5"/>
      <c r="P33" s="5"/>
    </row>
    <row r="34" spans="1:16" x14ac:dyDescent="0.35">
      <c r="A34" s="1"/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35">
      <c r="A35" s="39"/>
      <c r="B35" s="40"/>
      <c r="C35" s="41" t="s">
        <v>34</v>
      </c>
      <c r="D35" s="41"/>
      <c r="E35" s="41"/>
      <c r="F35" s="41"/>
      <c r="G35" s="42"/>
      <c r="H35" s="43"/>
      <c r="K35" s="5"/>
      <c r="L35" s="5"/>
      <c r="M35" s="5"/>
      <c r="N35" s="5"/>
      <c r="O35" s="5"/>
      <c r="P35" s="5"/>
    </row>
    <row r="36" spans="1:16" s="4" customFormat="1" x14ac:dyDescent="0.35">
      <c r="A36" s="51" t="s">
        <v>38</v>
      </c>
      <c r="B36" s="52" t="s">
        <v>45</v>
      </c>
      <c r="C36" s="53" t="s">
        <v>30</v>
      </c>
      <c r="D36" s="53" t="s">
        <v>31</v>
      </c>
      <c r="E36" s="53" t="s">
        <v>33</v>
      </c>
      <c r="F36" s="53" t="s">
        <v>32</v>
      </c>
      <c r="G36" s="7"/>
      <c r="H36" s="44"/>
      <c r="L36" s="6"/>
    </row>
    <row r="37" spans="1:16" s="4" customFormat="1" x14ac:dyDescent="0.35">
      <c r="A37" s="45" t="s">
        <v>6</v>
      </c>
      <c r="B37" s="7"/>
      <c r="C37" s="11"/>
      <c r="D37" s="11"/>
      <c r="E37" s="11"/>
      <c r="F37" s="11"/>
      <c r="G37" s="7"/>
      <c r="H37" s="44"/>
    </row>
    <row r="38" spans="1:16" s="4" customFormat="1" x14ac:dyDescent="0.35">
      <c r="A38" s="45" t="s">
        <v>26</v>
      </c>
      <c r="B38" s="7" t="s">
        <v>39</v>
      </c>
      <c r="C38" s="13">
        <v>1000000</v>
      </c>
      <c r="D38" s="13">
        <v>100000</v>
      </c>
      <c r="E38" s="13">
        <v>50000</v>
      </c>
      <c r="F38" s="13">
        <v>20000</v>
      </c>
      <c r="G38" s="7"/>
      <c r="H38" s="44"/>
    </row>
    <row r="39" spans="1:16" s="4" customFormat="1" x14ac:dyDescent="0.35">
      <c r="A39" s="46" t="s">
        <v>49</v>
      </c>
      <c r="B39" s="5" t="s">
        <v>89</v>
      </c>
      <c r="C39" s="13"/>
      <c r="D39" s="13"/>
      <c r="E39" s="13"/>
      <c r="F39" s="13"/>
      <c r="G39" s="7"/>
      <c r="H39" s="44"/>
    </row>
    <row r="40" spans="1:16" s="4" customFormat="1" x14ac:dyDescent="0.35">
      <c r="A40" s="45" t="s">
        <v>1</v>
      </c>
      <c r="B40" s="7" t="s">
        <v>40</v>
      </c>
      <c r="C40" s="14">
        <v>50000</v>
      </c>
      <c r="D40" s="14">
        <v>5000</v>
      </c>
      <c r="E40" s="14">
        <v>2500</v>
      </c>
      <c r="F40" s="14">
        <v>0</v>
      </c>
      <c r="G40" s="7"/>
      <c r="H40" s="44"/>
    </row>
    <row r="41" spans="1:16" s="4" customFormat="1" x14ac:dyDescent="0.35">
      <c r="A41" s="45" t="s">
        <v>0</v>
      </c>
      <c r="B41" s="7" t="s">
        <v>41</v>
      </c>
      <c r="C41" s="14">
        <v>900000</v>
      </c>
      <c r="D41" s="14">
        <v>90000</v>
      </c>
      <c r="E41" s="14">
        <v>45000</v>
      </c>
      <c r="F41" s="14">
        <v>18000</v>
      </c>
      <c r="G41" s="7"/>
      <c r="H41" s="44"/>
    </row>
    <row r="42" spans="1:16" s="4" customFormat="1" x14ac:dyDescent="0.35">
      <c r="A42" s="45"/>
      <c r="B42" s="7"/>
      <c r="C42" s="11"/>
      <c r="D42" s="11"/>
      <c r="E42" s="11"/>
      <c r="F42" s="11"/>
      <c r="G42" s="7"/>
      <c r="H42" s="44"/>
    </row>
    <row r="43" spans="1:16" s="4" customFormat="1" x14ac:dyDescent="0.35">
      <c r="A43" s="51" t="s">
        <v>44</v>
      </c>
      <c r="B43" s="48"/>
      <c r="C43" s="49"/>
      <c r="D43" s="49"/>
      <c r="E43" s="49"/>
      <c r="F43" s="49"/>
      <c r="G43" s="7"/>
      <c r="H43" s="44"/>
    </row>
    <row r="44" spans="1:16" s="4" customFormat="1" x14ac:dyDescent="0.35">
      <c r="A44" s="45" t="s">
        <v>35</v>
      </c>
      <c r="B44" s="7" t="s">
        <v>42</v>
      </c>
      <c r="C44" s="15">
        <v>0.1</v>
      </c>
      <c r="D44" s="15">
        <v>0.1</v>
      </c>
      <c r="E44" s="15">
        <v>0.05</v>
      </c>
      <c r="F44" s="15">
        <v>0.02</v>
      </c>
      <c r="G44" s="7"/>
      <c r="H44" s="44"/>
    </row>
    <row r="45" spans="1:16" s="4" customFormat="1" x14ac:dyDescent="0.35">
      <c r="A45" s="45"/>
      <c r="B45" s="7"/>
      <c r="C45" s="11"/>
      <c r="D45" s="11"/>
      <c r="E45" s="11"/>
      <c r="F45" s="11"/>
      <c r="G45" s="7"/>
      <c r="H45" s="44"/>
    </row>
    <row r="46" spans="1:16" s="4" customFormat="1" x14ac:dyDescent="0.35">
      <c r="A46" s="51" t="s">
        <v>36</v>
      </c>
      <c r="B46" s="48"/>
      <c r="C46" s="49"/>
      <c r="D46" s="49"/>
      <c r="E46" s="49"/>
      <c r="F46" s="49"/>
      <c r="G46" s="7"/>
      <c r="H46" s="54" t="s">
        <v>46</v>
      </c>
    </row>
    <row r="47" spans="1:16" s="4" customFormat="1" x14ac:dyDescent="0.35">
      <c r="A47" s="45" t="s">
        <v>37</v>
      </c>
      <c r="B47" s="7" t="s">
        <v>85</v>
      </c>
      <c r="C47" s="13">
        <f>C44*C38</f>
        <v>100000</v>
      </c>
      <c r="D47" s="13">
        <f t="shared" ref="D47:F47" si="0">D44*D38</f>
        <v>10000</v>
      </c>
      <c r="E47" s="13">
        <f t="shared" si="0"/>
        <v>2500</v>
      </c>
      <c r="F47" s="13">
        <f t="shared" si="0"/>
        <v>400</v>
      </c>
      <c r="G47" s="7"/>
      <c r="H47" s="44"/>
    </row>
    <row r="48" spans="1:16" s="4" customFormat="1" x14ac:dyDescent="0.35">
      <c r="A48" s="45" t="s">
        <v>2</v>
      </c>
      <c r="B48" s="7" t="s">
        <v>90</v>
      </c>
      <c r="C48" s="13">
        <f>MAX(C47-C40,0)</f>
        <v>50000</v>
      </c>
      <c r="D48" s="13">
        <f>MAX(D47-D40,0)</f>
        <v>5000</v>
      </c>
      <c r="E48" s="13">
        <f>MAX(E47-E40,0)</f>
        <v>0</v>
      </c>
      <c r="F48" s="13">
        <f>MAX(F47-F40,0)</f>
        <v>400</v>
      </c>
      <c r="G48" s="7"/>
      <c r="H48" s="44"/>
    </row>
    <row r="49" spans="1:8" s="4" customFormat="1" x14ac:dyDescent="0.35">
      <c r="A49" s="45" t="s">
        <v>43</v>
      </c>
      <c r="B49" s="7" t="s">
        <v>91</v>
      </c>
      <c r="C49" s="13">
        <f>MIN(C48,C41)</f>
        <v>50000</v>
      </c>
      <c r="D49" s="13">
        <f>MIN(D48,D41)</f>
        <v>5000</v>
      </c>
      <c r="E49" s="13">
        <f>MIN(E48,E41)</f>
        <v>0</v>
      </c>
      <c r="F49" s="13">
        <f>MIN(F48,F41)</f>
        <v>400</v>
      </c>
      <c r="G49" s="7"/>
      <c r="H49" s="44"/>
    </row>
    <row r="50" spans="1:8" s="4" customFormat="1" x14ac:dyDescent="0.35">
      <c r="A50" s="47" t="s">
        <v>108</v>
      </c>
      <c r="B50" s="48" t="s">
        <v>84</v>
      </c>
      <c r="C50" s="49"/>
      <c r="D50" s="49"/>
      <c r="E50" s="49"/>
      <c r="F50" s="49"/>
      <c r="G50" s="48"/>
      <c r="H50" s="50">
        <f>SUM(C49:F49)</f>
        <v>55400</v>
      </c>
    </row>
  </sheetData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CZ16"/>
  <sheetViews>
    <sheetView tabSelected="1" workbookViewId="0">
      <selection activeCell="B1" sqref="B1"/>
    </sheetView>
  </sheetViews>
  <sheetFormatPr defaultRowHeight="14.5" x14ac:dyDescent="0.35"/>
  <cols>
    <col min="1" max="1" width="11.36328125" customWidth="1"/>
    <col min="2" max="2" width="10.36328125" style="59" bestFit="1" customWidth="1"/>
    <col min="3" max="3" width="14.453125" style="59" bestFit="1" customWidth="1"/>
    <col min="4" max="4" width="19" style="59" bestFit="1" customWidth="1"/>
    <col min="5" max="5" width="18.7265625" style="59" bestFit="1" customWidth="1"/>
    <col min="6" max="6" width="14.6328125" style="59" bestFit="1" customWidth="1"/>
    <col min="7" max="7" width="18" style="59" bestFit="1" customWidth="1"/>
    <col min="8" max="8" width="18.36328125" style="59" bestFit="1" customWidth="1"/>
    <col min="9" max="9" width="17.26953125" style="59" bestFit="1" customWidth="1"/>
    <col min="10" max="10" width="17" style="59" bestFit="1" customWidth="1"/>
    <col min="11" max="11" width="12.90625" style="59" bestFit="1" customWidth="1"/>
    <col min="12" max="12" width="16.1796875" style="59" bestFit="1" customWidth="1"/>
    <col min="13" max="13" width="16.54296875" style="59" bestFit="1" customWidth="1"/>
    <col min="14" max="14" width="20" style="59" bestFit="1" customWidth="1"/>
    <col min="15" max="15" width="19.7265625" style="59" bestFit="1" customWidth="1"/>
    <col min="16" max="16" width="15.6328125" style="59" bestFit="1" customWidth="1"/>
    <col min="17" max="17" width="19" style="59" bestFit="1" customWidth="1"/>
    <col min="18" max="18" width="19.36328125" style="59" bestFit="1" customWidth="1"/>
    <col min="19" max="19" width="13.90625" style="59" bestFit="1" customWidth="1"/>
    <col min="20" max="20" width="13.6328125" style="59" bestFit="1" customWidth="1"/>
    <col min="21" max="21" width="9.54296875" style="59" bestFit="1" customWidth="1"/>
    <col min="22" max="22" width="12.90625" style="59" bestFit="1" customWidth="1"/>
    <col min="23" max="23" width="13.26953125" style="59" bestFit="1" customWidth="1"/>
    <col min="24" max="24" width="14.6328125" style="59" bestFit="1" customWidth="1"/>
    <col min="25" max="25" width="14.36328125" style="59" bestFit="1" customWidth="1"/>
    <col min="26" max="26" width="10.26953125" style="59" bestFit="1" customWidth="1"/>
    <col min="27" max="27" width="13.6328125" style="59" bestFit="1" customWidth="1"/>
    <col min="28" max="28" width="14" style="59" bestFit="1" customWidth="1"/>
    <col min="29" max="29" width="14.36328125" style="59" bestFit="1" customWidth="1"/>
    <col min="30" max="30" width="14.08984375" style="59" bestFit="1" customWidth="1"/>
    <col min="31" max="31" width="10" style="59" bestFit="1" customWidth="1"/>
    <col min="32" max="32" width="13.36328125" style="59" bestFit="1" customWidth="1"/>
    <col min="33" max="33" width="13.7265625" style="59" bestFit="1" customWidth="1"/>
    <col min="34" max="34" width="19.7265625" style="59" bestFit="1" customWidth="1"/>
    <col min="35" max="35" width="19.453125" style="59" bestFit="1" customWidth="1"/>
    <col min="36" max="36" width="15.36328125" style="59" bestFit="1" customWidth="1"/>
    <col min="37" max="37" width="18" style="59" bestFit="1" customWidth="1"/>
    <col min="38" max="38" width="17.7265625" style="59" bestFit="1" customWidth="1"/>
    <col min="39" max="39" width="13.6328125" style="59" bestFit="1" customWidth="1"/>
    <col min="40" max="40" width="20.7265625" style="59" bestFit="1" customWidth="1"/>
    <col min="41" max="41" width="20.453125" style="59" bestFit="1" customWidth="1"/>
    <col min="42" max="42" width="16.36328125" style="59" bestFit="1" customWidth="1"/>
    <col min="43" max="43" width="14.6328125" style="59" bestFit="1" customWidth="1"/>
    <col min="44" max="44" width="14.36328125" style="59" bestFit="1" customWidth="1"/>
    <col min="45" max="45" width="10.26953125" style="59" bestFit="1" customWidth="1"/>
    <col min="46" max="46" width="15.36328125" style="59" bestFit="1" customWidth="1"/>
    <col min="47" max="47" width="15.08984375" style="59" bestFit="1" customWidth="1"/>
    <col min="48" max="48" width="11" style="59" bestFit="1" customWidth="1"/>
    <col min="49" max="49" width="15.08984375" style="59" bestFit="1" customWidth="1"/>
    <col min="50" max="50" width="14.81640625" style="59" bestFit="1" customWidth="1"/>
    <col min="51" max="51" width="10.7265625" style="59" bestFit="1" customWidth="1"/>
    <col min="52" max="52" width="16.453125" style="59" bestFit="1" customWidth="1"/>
    <col min="53" max="53" width="11.81640625" style="59" bestFit="1" customWidth="1"/>
    <col min="54" max="54" width="15.36328125" style="59" bestFit="1" customWidth="1"/>
    <col min="55" max="55" width="15.90625" style="59" bestFit="1" customWidth="1"/>
    <col min="56" max="56" width="14" style="59" bestFit="1" customWidth="1"/>
    <col min="57" max="57" width="20.6328125" style="59" bestFit="1" customWidth="1"/>
    <col min="58" max="58" width="20.36328125" style="59" bestFit="1" customWidth="1"/>
    <col min="59" max="59" width="16.26953125" style="59" bestFit="1" customWidth="1"/>
    <col min="60" max="60" width="19.6328125" style="59" bestFit="1" customWidth="1"/>
    <col min="61" max="61" width="20" style="59" bestFit="1" customWidth="1"/>
    <col min="62" max="62" width="18.90625" style="59" bestFit="1" customWidth="1"/>
    <col min="63" max="63" width="18.6328125" style="59" bestFit="1" customWidth="1"/>
    <col min="64" max="64" width="14.54296875" style="59" bestFit="1" customWidth="1"/>
    <col min="65" max="65" width="17.90625" style="59" bestFit="1" customWidth="1"/>
    <col min="66" max="66" width="18.26953125" style="59" bestFit="1" customWidth="1"/>
    <col min="67" max="67" width="21.7265625" style="59" bestFit="1" customWidth="1"/>
    <col min="68" max="68" width="21.453125" style="59" bestFit="1" customWidth="1"/>
    <col min="69" max="69" width="17.36328125" style="59" bestFit="1" customWidth="1"/>
    <col min="70" max="70" width="20.6328125" style="59" bestFit="1" customWidth="1"/>
    <col min="71" max="71" width="21.08984375" style="59" bestFit="1" customWidth="1"/>
    <col min="72" max="72" width="15.54296875" style="59" bestFit="1" customWidth="1"/>
    <col min="73" max="73" width="15.26953125" style="59" bestFit="1" customWidth="1"/>
    <col min="74" max="74" width="11.1796875" style="59" bestFit="1" customWidth="1"/>
    <col min="75" max="75" width="14.54296875" style="59" bestFit="1" customWidth="1"/>
    <col min="76" max="76" width="14.90625" style="59" bestFit="1" customWidth="1"/>
    <col min="77" max="77" width="16.26953125" style="59" bestFit="1" customWidth="1"/>
    <col min="78" max="78" width="16" style="59" bestFit="1" customWidth="1"/>
    <col min="79" max="79" width="11.90625" style="59" bestFit="1" customWidth="1"/>
    <col min="80" max="80" width="15.26953125" style="59" bestFit="1" customWidth="1"/>
    <col min="81" max="81" width="15.6328125" style="59" bestFit="1" customWidth="1"/>
    <col min="82" max="82" width="16" style="59" bestFit="1" customWidth="1"/>
    <col min="83" max="83" width="15.7265625" style="59" bestFit="1" customWidth="1"/>
    <col min="84" max="84" width="11.6328125" style="59" bestFit="1" customWidth="1"/>
    <col min="85" max="85" width="15" style="59" bestFit="1" customWidth="1"/>
    <col min="86" max="86" width="15.36328125" style="59" bestFit="1" customWidth="1"/>
    <col min="87" max="87" width="21.453125" style="59" bestFit="1" customWidth="1"/>
    <col min="88" max="88" width="21.1796875" style="59" bestFit="1" customWidth="1"/>
    <col min="89" max="89" width="17.08984375" style="59" bestFit="1" customWidth="1"/>
    <col min="90" max="90" width="19.6328125" style="59" bestFit="1" customWidth="1"/>
    <col min="91" max="91" width="19.36328125" style="59" bestFit="1" customWidth="1"/>
    <col min="92" max="92" width="15.26953125" style="59" bestFit="1" customWidth="1"/>
    <col min="93" max="93" width="22.453125" style="59" bestFit="1" customWidth="1"/>
    <col min="94" max="94" width="22.1796875" style="59" bestFit="1" customWidth="1"/>
    <col min="95" max="95" width="18.08984375" style="59" bestFit="1" customWidth="1"/>
    <col min="96" max="96" width="16.26953125" style="59" bestFit="1" customWidth="1"/>
    <col min="97" max="97" width="16" style="59" bestFit="1" customWidth="1"/>
    <col min="98" max="98" width="11.90625" style="59" bestFit="1" customWidth="1"/>
    <col min="99" max="99" width="17.08984375" style="59" bestFit="1" customWidth="1"/>
    <col min="100" max="100" width="16.7265625" style="59" bestFit="1" customWidth="1"/>
    <col min="101" max="101" width="12.6328125" style="59" bestFit="1" customWidth="1"/>
    <col min="102" max="102" width="16.7265625" style="59" bestFit="1" customWidth="1"/>
    <col min="103" max="103" width="16.453125" style="59" bestFit="1" customWidth="1"/>
    <col min="104" max="104" width="12.36328125" style="59" bestFit="1" customWidth="1"/>
    <col min="105" max="107" width="10.36328125" customWidth="1"/>
  </cols>
  <sheetData>
    <row r="1" spans="1:104" x14ac:dyDescent="0.35">
      <c r="A1" s="12" t="s">
        <v>135</v>
      </c>
      <c r="BE1" s="60"/>
    </row>
    <row r="2" spans="1:104" x14ac:dyDescent="0.35">
      <c r="A2" s="57" t="s">
        <v>153</v>
      </c>
      <c r="B2" s="61" t="s">
        <v>154</v>
      </c>
      <c r="C2" s="61" t="s">
        <v>152</v>
      </c>
      <c r="D2" s="82" t="s">
        <v>155</v>
      </c>
      <c r="E2" s="83" t="s">
        <v>156</v>
      </c>
      <c r="F2" s="83" t="s">
        <v>157</v>
      </c>
      <c r="G2" s="83" t="s">
        <v>158</v>
      </c>
      <c r="H2" s="84" t="s">
        <v>159</v>
      </c>
      <c r="I2" s="82" t="s">
        <v>160</v>
      </c>
      <c r="J2" s="83" t="s">
        <v>161</v>
      </c>
      <c r="K2" s="83" t="s">
        <v>162</v>
      </c>
      <c r="L2" s="83" t="s">
        <v>163</v>
      </c>
      <c r="M2" s="84" t="s">
        <v>164</v>
      </c>
      <c r="N2" s="82" t="s">
        <v>165</v>
      </c>
      <c r="O2" s="83" t="s">
        <v>166</v>
      </c>
      <c r="P2" s="83" t="s">
        <v>167</v>
      </c>
      <c r="Q2" s="83" t="s">
        <v>168</v>
      </c>
      <c r="R2" s="84" t="s">
        <v>169</v>
      </c>
      <c r="S2" s="82" t="s">
        <v>170</v>
      </c>
      <c r="T2" s="83" t="s">
        <v>171</v>
      </c>
      <c r="U2" s="83" t="s">
        <v>172</v>
      </c>
      <c r="V2" s="83" t="s">
        <v>173</v>
      </c>
      <c r="W2" s="84" t="s">
        <v>174</v>
      </c>
      <c r="X2" s="82" t="s">
        <v>175</v>
      </c>
      <c r="Y2" s="83" t="s">
        <v>176</v>
      </c>
      <c r="Z2" s="83" t="s">
        <v>177</v>
      </c>
      <c r="AA2" s="83" t="s">
        <v>178</v>
      </c>
      <c r="AB2" s="84" t="s">
        <v>179</v>
      </c>
      <c r="AC2" s="82" t="s">
        <v>180</v>
      </c>
      <c r="AD2" s="83" t="s">
        <v>181</v>
      </c>
      <c r="AE2" s="83" t="s">
        <v>182</v>
      </c>
      <c r="AF2" s="83" t="s">
        <v>183</v>
      </c>
      <c r="AG2" s="84" t="s">
        <v>184</v>
      </c>
      <c r="AH2" s="79" t="s">
        <v>185</v>
      </c>
      <c r="AI2" s="80" t="s">
        <v>186</v>
      </c>
      <c r="AJ2" s="81" t="s">
        <v>187</v>
      </c>
      <c r="AK2" s="79" t="s">
        <v>188</v>
      </c>
      <c r="AL2" s="80" t="s">
        <v>189</v>
      </c>
      <c r="AM2" s="81" t="s">
        <v>190</v>
      </c>
      <c r="AN2" s="79" t="s">
        <v>191</v>
      </c>
      <c r="AO2" s="80" t="s">
        <v>192</v>
      </c>
      <c r="AP2" s="81" t="s">
        <v>193</v>
      </c>
      <c r="AQ2" s="79" t="s">
        <v>194</v>
      </c>
      <c r="AR2" s="80" t="s">
        <v>195</v>
      </c>
      <c r="AS2" s="81" t="s">
        <v>196</v>
      </c>
      <c r="AT2" s="79" t="s">
        <v>197</v>
      </c>
      <c r="AU2" s="80" t="s">
        <v>198</v>
      </c>
      <c r="AV2" s="81" t="s">
        <v>199</v>
      </c>
      <c r="AW2" s="79" t="s">
        <v>200</v>
      </c>
      <c r="AX2" s="80" t="s">
        <v>201</v>
      </c>
      <c r="AY2" s="81" t="s">
        <v>202</v>
      </c>
      <c r="AZ2" s="62" t="s">
        <v>301</v>
      </c>
      <c r="BA2" s="62" t="s">
        <v>302</v>
      </c>
      <c r="BB2" s="63" t="s">
        <v>303</v>
      </c>
      <c r="BC2" s="64" t="s">
        <v>137</v>
      </c>
      <c r="BD2" s="61" t="s">
        <v>138</v>
      </c>
      <c r="BE2" s="82" t="s">
        <v>203</v>
      </c>
      <c r="BF2" s="83" t="s">
        <v>204</v>
      </c>
      <c r="BG2" s="83" t="s">
        <v>205</v>
      </c>
      <c r="BH2" s="83" t="s">
        <v>206</v>
      </c>
      <c r="BI2" s="84" t="s">
        <v>207</v>
      </c>
      <c r="BJ2" s="82" t="s">
        <v>208</v>
      </c>
      <c r="BK2" s="83" t="s">
        <v>209</v>
      </c>
      <c r="BL2" s="83" t="s">
        <v>210</v>
      </c>
      <c r="BM2" s="83" t="s">
        <v>211</v>
      </c>
      <c r="BN2" s="84" t="s">
        <v>212</v>
      </c>
      <c r="BO2" s="82" t="s">
        <v>213</v>
      </c>
      <c r="BP2" s="83" t="s">
        <v>214</v>
      </c>
      <c r="BQ2" s="83" t="s">
        <v>215</v>
      </c>
      <c r="BR2" s="83" t="s">
        <v>216</v>
      </c>
      <c r="BS2" s="84" t="s">
        <v>217</v>
      </c>
      <c r="BT2" s="82" t="s">
        <v>218</v>
      </c>
      <c r="BU2" s="83" t="s">
        <v>219</v>
      </c>
      <c r="BV2" s="83" t="s">
        <v>220</v>
      </c>
      <c r="BW2" s="83" t="s">
        <v>221</v>
      </c>
      <c r="BX2" s="84" t="s">
        <v>222</v>
      </c>
      <c r="BY2" s="82" t="s">
        <v>223</v>
      </c>
      <c r="BZ2" s="83" t="s">
        <v>224</v>
      </c>
      <c r="CA2" s="83" t="s">
        <v>225</v>
      </c>
      <c r="CB2" s="83" t="s">
        <v>226</v>
      </c>
      <c r="CC2" s="84" t="s">
        <v>227</v>
      </c>
      <c r="CD2" s="82" t="s">
        <v>228</v>
      </c>
      <c r="CE2" s="83" t="s">
        <v>229</v>
      </c>
      <c r="CF2" s="83" t="s">
        <v>230</v>
      </c>
      <c r="CG2" s="83" t="s">
        <v>231</v>
      </c>
      <c r="CH2" s="84" t="s">
        <v>232</v>
      </c>
      <c r="CI2" s="79" t="s">
        <v>233</v>
      </c>
      <c r="CJ2" s="80" t="s">
        <v>234</v>
      </c>
      <c r="CK2" s="81" t="s">
        <v>235</v>
      </c>
      <c r="CL2" s="79" t="s">
        <v>236</v>
      </c>
      <c r="CM2" s="80" t="s">
        <v>237</v>
      </c>
      <c r="CN2" s="81" t="s">
        <v>238</v>
      </c>
      <c r="CO2" s="79" t="s">
        <v>239</v>
      </c>
      <c r="CP2" s="80" t="s">
        <v>240</v>
      </c>
      <c r="CQ2" s="81" t="s">
        <v>241</v>
      </c>
      <c r="CR2" s="79" t="s">
        <v>242</v>
      </c>
      <c r="CS2" s="80" t="s">
        <v>243</v>
      </c>
      <c r="CT2" s="81" t="s">
        <v>244</v>
      </c>
      <c r="CU2" s="79" t="s">
        <v>245</v>
      </c>
      <c r="CV2" s="80" t="s">
        <v>246</v>
      </c>
      <c r="CW2" s="81" t="s">
        <v>247</v>
      </c>
      <c r="CX2" s="79" t="s">
        <v>248</v>
      </c>
      <c r="CY2" s="80" t="s">
        <v>249</v>
      </c>
      <c r="CZ2" s="81" t="s">
        <v>250</v>
      </c>
    </row>
    <row r="3" spans="1:104" x14ac:dyDescent="0.35">
      <c r="A3" s="73" t="s">
        <v>324</v>
      </c>
      <c r="B3" s="59" t="s">
        <v>325</v>
      </c>
      <c r="C3" s="59" t="s">
        <v>151</v>
      </c>
      <c r="D3" s="65">
        <v>0</v>
      </c>
      <c r="E3" s="66">
        <v>0</v>
      </c>
      <c r="F3" s="66">
        <v>0</v>
      </c>
      <c r="G3" s="66">
        <v>0</v>
      </c>
      <c r="H3" s="67">
        <v>0</v>
      </c>
      <c r="I3" s="65">
        <v>0</v>
      </c>
      <c r="J3" s="66">
        <v>0</v>
      </c>
      <c r="K3" s="66">
        <v>0</v>
      </c>
      <c r="L3" s="66">
        <v>0</v>
      </c>
      <c r="M3" s="67">
        <v>0</v>
      </c>
      <c r="N3" s="65">
        <v>0</v>
      </c>
      <c r="O3" s="66">
        <v>0</v>
      </c>
      <c r="P3" s="66">
        <v>0</v>
      </c>
      <c r="Q3" s="66">
        <v>0</v>
      </c>
      <c r="R3" s="67">
        <v>0</v>
      </c>
      <c r="S3" s="65">
        <v>0</v>
      </c>
      <c r="T3" s="66">
        <v>0</v>
      </c>
      <c r="U3" s="66">
        <v>0</v>
      </c>
      <c r="V3" s="66">
        <v>0</v>
      </c>
      <c r="W3" s="67">
        <v>0</v>
      </c>
      <c r="X3" s="65">
        <v>0</v>
      </c>
      <c r="Y3" s="66">
        <v>0</v>
      </c>
      <c r="Z3" s="66">
        <v>0</v>
      </c>
      <c r="AA3" s="66">
        <v>0</v>
      </c>
      <c r="AB3" s="67">
        <v>0</v>
      </c>
      <c r="AC3" s="65">
        <v>0</v>
      </c>
      <c r="AD3" s="66">
        <v>0</v>
      </c>
      <c r="AE3" s="66">
        <v>0</v>
      </c>
      <c r="AF3" s="66">
        <v>0</v>
      </c>
      <c r="AG3" s="67">
        <v>0</v>
      </c>
      <c r="AH3" s="66">
        <v>0</v>
      </c>
      <c r="AI3" s="66">
        <v>0</v>
      </c>
      <c r="AJ3" s="67">
        <v>0</v>
      </c>
      <c r="AK3" s="66">
        <v>0</v>
      </c>
      <c r="AL3" s="66">
        <v>0</v>
      </c>
      <c r="AM3" s="67">
        <v>0</v>
      </c>
      <c r="AN3" s="66">
        <v>0</v>
      </c>
      <c r="AO3" s="66">
        <v>0</v>
      </c>
      <c r="AP3" s="67">
        <v>0</v>
      </c>
      <c r="AQ3" s="66">
        <v>0</v>
      </c>
      <c r="AR3" s="66">
        <v>0</v>
      </c>
      <c r="AS3" s="67">
        <v>0</v>
      </c>
      <c r="AT3" s="66">
        <v>0</v>
      </c>
      <c r="AU3" s="66">
        <v>0</v>
      </c>
      <c r="AV3" s="67">
        <v>0</v>
      </c>
      <c r="AW3" s="66">
        <v>0</v>
      </c>
      <c r="AX3" s="66">
        <v>0</v>
      </c>
      <c r="AY3" s="67">
        <v>0</v>
      </c>
      <c r="AZ3" s="68">
        <v>1</v>
      </c>
      <c r="BA3" s="69">
        <v>0</v>
      </c>
      <c r="BB3" s="70">
        <v>0</v>
      </c>
      <c r="BE3" s="65">
        <v>0</v>
      </c>
      <c r="BF3" s="71">
        <v>0</v>
      </c>
      <c r="BG3" s="71">
        <v>0</v>
      </c>
      <c r="BH3" s="71">
        <v>0</v>
      </c>
      <c r="BI3" s="67">
        <v>0</v>
      </c>
      <c r="BJ3" s="65">
        <v>0</v>
      </c>
      <c r="BK3" s="71">
        <v>0</v>
      </c>
      <c r="BL3" s="71">
        <v>0</v>
      </c>
      <c r="BM3" s="71">
        <v>0</v>
      </c>
      <c r="BN3" s="67">
        <v>0</v>
      </c>
      <c r="BO3" s="65">
        <v>0</v>
      </c>
      <c r="BP3" s="71">
        <v>0</v>
      </c>
      <c r="BQ3" s="71">
        <v>0</v>
      </c>
      <c r="BR3" s="71">
        <v>0</v>
      </c>
      <c r="BS3" s="67">
        <v>0</v>
      </c>
      <c r="BT3" s="65">
        <v>0</v>
      </c>
      <c r="BU3" s="71">
        <v>0</v>
      </c>
      <c r="BV3" s="71">
        <v>0</v>
      </c>
      <c r="BW3" s="71">
        <v>0</v>
      </c>
      <c r="BX3" s="67">
        <v>0</v>
      </c>
      <c r="BY3" s="65">
        <v>0</v>
      </c>
      <c r="BZ3" s="71">
        <v>0</v>
      </c>
      <c r="CA3" s="71">
        <v>0</v>
      </c>
      <c r="CB3" s="71">
        <v>0</v>
      </c>
      <c r="CC3" s="67">
        <v>0</v>
      </c>
      <c r="CD3" s="65">
        <v>0</v>
      </c>
      <c r="CE3" s="71">
        <v>0</v>
      </c>
      <c r="CF3" s="71">
        <v>0</v>
      </c>
      <c r="CG3" s="71">
        <v>0</v>
      </c>
      <c r="CH3" s="67">
        <v>0</v>
      </c>
      <c r="CI3" s="65">
        <v>0</v>
      </c>
      <c r="CJ3" s="71">
        <v>0</v>
      </c>
      <c r="CK3" s="67">
        <v>0</v>
      </c>
      <c r="CL3" s="65">
        <v>0</v>
      </c>
      <c r="CM3" s="72">
        <v>0</v>
      </c>
      <c r="CN3" s="67">
        <v>0</v>
      </c>
      <c r="CO3" s="65">
        <v>0</v>
      </c>
      <c r="CP3" s="72">
        <v>0</v>
      </c>
      <c r="CQ3" s="67">
        <v>0</v>
      </c>
      <c r="CR3" s="65">
        <v>0</v>
      </c>
      <c r="CS3" s="72">
        <v>0</v>
      </c>
      <c r="CT3" s="67">
        <v>0</v>
      </c>
      <c r="CU3" s="65">
        <v>0</v>
      </c>
      <c r="CV3" s="72">
        <v>0</v>
      </c>
      <c r="CW3" s="67">
        <v>0</v>
      </c>
      <c r="CX3" s="65">
        <v>0</v>
      </c>
      <c r="CY3" s="72">
        <v>0</v>
      </c>
      <c r="CZ3" s="67">
        <v>0</v>
      </c>
    </row>
    <row r="6" spans="1:104" x14ac:dyDescent="0.35">
      <c r="A6" s="12" t="s">
        <v>139</v>
      </c>
    </row>
    <row r="7" spans="1:104" x14ac:dyDescent="0.35">
      <c r="A7" s="57" t="s">
        <v>153</v>
      </c>
      <c r="B7" s="61" t="s">
        <v>322</v>
      </c>
      <c r="C7" s="61" t="s">
        <v>140</v>
      </c>
      <c r="D7" s="82" t="s">
        <v>251</v>
      </c>
      <c r="E7" s="83" t="s">
        <v>252</v>
      </c>
      <c r="F7" s="83" t="s">
        <v>253</v>
      </c>
      <c r="G7" s="83" t="s">
        <v>254</v>
      </c>
      <c r="H7" s="84" t="s">
        <v>255</v>
      </c>
      <c r="I7" s="82" t="s">
        <v>256</v>
      </c>
      <c r="J7" s="83" t="s">
        <v>257</v>
      </c>
      <c r="K7" s="83" t="s">
        <v>258</v>
      </c>
      <c r="L7" s="83" t="s">
        <v>259</v>
      </c>
      <c r="M7" s="84" t="s">
        <v>260</v>
      </c>
      <c r="N7" s="82" t="s">
        <v>261</v>
      </c>
      <c r="O7" s="83" t="s">
        <v>262</v>
      </c>
      <c r="P7" s="83" t="s">
        <v>263</v>
      </c>
      <c r="Q7" s="83" t="s">
        <v>264</v>
      </c>
      <c r="R7" s="84" t="s">
        <v>265</v>
      </c>
      <c r="S7" s="82" t="s">
        <v>266</v>
      </c>
      <c r="T7" s="83" t="s">
        <v>267</v>
      </c>
      <c r="U7" s="83" t="s">
        <v>268</v>
      </c>
      <c r="V7" s="83" t="s">
        <v>269</v>
      </c>
      <c r="W7" s="84" t="s">
        <v>270</v>
      </c>
      <c r="X7" s="82" t="s">
        <v>271</v>
      </c>
      <c r="Y7" s="83" t="s">
        <v>272</v>
      </c>
      <c r="Z7" s="83" t="s">
        <v>273</v>
      </c>
      <c r="AA7" s="83" t="s">
        <v>274</v>
      </c>
      <c r="AB7" s="84" t="s">
        <v>275</v>
      </c>
      <c r="AC7" s="82" t="s">
        <v>276</v>
      </c>
      <c r="AD7" s="83" t="s">
        <v>277</v>
      </c>
      <c r="AE7" s="83" t="s">
        <v>278</v>
      </c>
      <c r="AF7" s="83" t="s">
        <v>279</v>
      </c>
      <c r="AG7" s="84" t="s">
        <v>280</v>
      </c>
      <c r="AH7" s="79" t="s">
        <v>281</v>
      </c>
      <c r="AI7" s="80" t="s">
        <v>282</v>
      </c>
      <c r="AJ7" s="81" t="s">
        <v>283</v>
      </c>
      <c r="AK7" s="79" t="s">
        <v>284</v>
      </c>
      <c r="AL7" s="80" t="s">
        <v>285</v>
      </c>
      <c r="AM7" s="81" t="s">
        <v>286</v>
      </c>
      <c r="AN7" s="79" t="s">
        <v>287</v>
      </c>
      <c r="AO7" s="80" t="s">
        <v>288</v>
      </c>
      <c r="AP7" s="81" t="s">
        <v>289</v>
      </c>
      <c r="AQ7" s="79" t="s">
        <v>290</v>
      </c>
      <c r="AR7" s="80" t="s">
        <v>291</v>
      </c>
      <c r="AS7" s="81" t="s">
        <v>292</v>
      </c>
      <c r="AT7" s="79" t="s">
        <v>293</v>
      </c>
      <c r="AU7" s="80" t="s">
        <v>294</v>
      </c>
      <c r="AV7" s="81" t="s">
        <v>295</v>
      </c>
      <c r="AW7" s="79" t="s">
        <v>296</v>
      </c>
      <c r="AX7" s="80" t="s">
        <v>297</v>
      </c>
      <c r="AY7" s="81" t="s">
        <v>298</v>
      </c>
      <c r="AZ7" s="64" t="s">
        <v>141</v>
      </c>
      <c r="BA7" s="61" t="s">
        <v>305</v>
      </c>
      <c r="BB7" s="61" t="s">
        <v>142</v>
      </c>
      <c r="BC7" s="61" t="s">
        <v>143</v>
      </c>
      <c r="BD7" s="61" t="s">
        <v>144</v>
      </c>
      <c r="BE7" s="61" t="s">
        <v>145</v>
      </c>
      <c r="BF7" s="61" t="s">
        <v>146</v>
      </c>
      <c r="BG7" s="61" t="s">
        <v>147</v>
      </c>
      <c r="BH7" s="61" t="s">
        <v>304</v>
      </c>
    </row>
    <row r="8" spans="1:104" x14ac:dyDescent="0.35">
      <c r="A8" s="59" t="s">
        <v>324</v>
      </c>
      <c r="B8" s="59" t="s">
        <v>326</v>
      </c>
      <c r="C8" s="59" t="s">
        <v>151</v>
      </c>
      <c r="D8" s="65">
        <v>0</v>
      </c>
      <c r="E8" s="66">
        <v>0</v>
      </c>
      <c r="F8" s="66">
        <v>50000</v>
      </c>
      <c r="G8" s="66">
        <v>0</v>
      </c>
      <c r="H8" s="67">
        <v>0</v>
      </c>
      <c r="I8" s="65">
        <v>0</v>
      </c>
      <c r="J8" s="66">
        <v>0</v>
      </c>
      <c r="K8" s="66">
        <v>5000</v>
      </c>
      <c r="L8" s="66">
        <v>0</v>
      </c>
      <c r="M8" s="67">
        <v>0</v>
      </c>
      <c r="N8" s="65">
        <v>0</v>
      </c>
      <c r="O8" s="66">
        <v>0</v>
      </c>
      <c r="P8" s="66">
        <v>2500</v>
      </c>
      <c r="Q8" s="66">
        <v>0</v>
      </c>
      <c r="R8" s="67">
        <v>0</v>
      </c>
      <c r="S8" s="65">
        <v>0</v>
      </c>
      <c r="T8" s="66">
        <v>0</v>
      </c>
      <c r="U8" s="66">
        <v>0</v>
      </c>
      <c r="V8" s="66">
        <v>0</v>
      </c>
      <c r="W8" s="67">
        <v>0</v>
      </c>
      <c r="X8" s="65">
        <v>0</v>
      </c>
      <c r="Y8" s="66">
        <v>0</v>
      </c>
      <c r="Z8" s="66">
        <v>0</v>
      </c>
      <c r="AA8" s="66">
        <v>0</v>
      </c>
      <c r="AB8" s="67">
        <v>0</v>
      </c>
      <c r="AC8" s="65">
        <v>0</v>
      </c>
      <c r="AD8" s="66">
        <v>0</v>
      </c>
      <c r="AE8" s="73">
        <v>0</v>
      </c>
      <c r="AF8" s="66">
        <v>0</v>
      </c>
      <c r="AG8" s="67">
        <v>0</v>
      </c>
      <c r="AH8" s="76">
        <v>0</v>
      </c>
      <c r="AI8" s="77">
        <v>0</v>
      </c>
      <c r="AJ8" s="78">
        <v>900000</v>
      </c>
      <c r="AK8" s="76">
        <v>0</v>
      </c>
      <c r="AL8" s="77">
        <v>0</v>
      </c>
      <c r="AM8" s="78">
        <v>90000</v>
      </c>
      <c r="AN8" s="76">
        <v>0</v>
      </c>
      <c r="AO8" s="77">
        <v>0</v>
      </c>
      <c r="AP8" s="78">
        <v>45000</v>
      </c>
      <c r="AQ8" s="76">
        <v>0</v>
      </c>
      <c r="AR8" s="77">
        <v>0</v>
      </c>
      <c r="AS8" s="78">
        <v>18000</v>
      </c>
      <c r="AT8" s="76">
        <v>0</v>
      </c>
      <c r="AU8" s="77">
        <v>0</v>
      </c>
      <c r="AV8" s="78">
        <v>0</v>
      </c>
      <c r="AW8" s="76">
        <v>0</v>
      </c>
      <c r="AX8" s="77">
        <v>0</v>
      </c>
      <c r="AY8" s="78">
        <v>0</v>
      </c>
      <c r="AZ8" s="72">
        <v>0</v>
      </c>
      <c r="BA8" s="59" t="s">
        <v>148</v>
      </c>
      <c r="BB8" s="59" t="s">
        <v>149</v>
      </c>
      <c r="BD8" s="74">
        <v>1000000</v>
      </c>
      <c r="BE8" s="75">
        <v>100000</v>
      </c>
      <c r="BF8" s="75">
        <v>50000</v>
      </c>
      <c r="BG8" s="75">
        <v>20000</v>
      </c>
    </row>
    <row r="11" spans="1:104" x14ac:dyDescent="0.35">
      <c r="A11" s="58" t="s">
        <v>299</v>
      </c>
    </row>
    <row r="12" spans="1:104" x14ac:dyDescent="0.35">
      <c r="A12" t="s">
        <v>150</v>
      </c>
    </row>
    <row r="15" spans="1:104" x14ac:dyDescent="0.35">
      <c r="A15" s="12" t="s">
        <v>300</v>
      </c>
    </row>
    <row r="16" spans="1:104" x14ac:dyDescent="0.35">
      <c r="A16" t="s">
        <v>150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Z33"/>
  <sheetViews>
    <sheetView workbookViewId="0">
      <selection activeCell="B1" sqref="B1"/>
    </sheetView>
  </sheetViews>
  <sheetFormatPr defaultRowHeight="14.5" x14ac:dyDescent="0.35"/>
  <cols>
    <col min="1" max="1" width="9.81640625" style="86" customWidth="1"/>
    <col min="2" max="2" width="7" style="86" bestFit="1" customWidth="1"/>
    <col min="3" max="3" width="12.26953125" style="86" bestFit="1" customWidth="1"/>
    <col min="4" max="4" width="16.08984375" style="86" bestFit="1" customWidth="1"/>
    <col min="5" max="5" width="9.36328125" style="86" bestFit="1" customWidth="1"/>
    <col min="6" max="6" width="15.36328125" style="86" bestFit="1" customWidth="1"/>
    <col min="7" max="7" width="11" style="86" bestFit="1" customWidth="1"/>
    <col min="8" max="8" width="8.453125" style="86" bestFit="1" customWidth="1"/>
    <col min="9" max="9" width="11.1796875" style="86" bestFit="1" customWidth="1"/>
    <col min="10" max="10" width="14.453125" style="86" bestFit="1" customWidth="1"/>
    <col min="11" max="13" width="8.7265625" style="86"/>
    <col min="14" max="14" width="8.54296875" style="86" bestFit="1" customWidth="1"/>
    <col min="15" max="15" width="8.6328125" style="86" customWidth="1"/>
    <col min="16" max="16" width="5.7265625" style="86" customWidth="1"/>
    <col min="17" max="17" width="5.36328125" style="86" bestFit="1" customWidth="1"/>
    <col min="18" max="21" width="7" style="86" bestFit="1" customWidth="1"/>
    <col min="22" max="16384" width="8.7265625" style="86"/>
  </cols>
  <sheetData>
    <row r="1" spans="1:21" x14ac:dyDescent="0.35">
      <c r="A1" s="85" t="s">
        <v>306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21" x14ac:dyDescent="0.35">
      <c r="A2" s="87" t="s">
        <v>327</v>
      </c>
      <c r="B2" s="85" t="s">
        <v>328</v>
      </c>
      <c r="C2" s="85" t="s">
        <v>136</v>
      </c>
      <c r="D2" s="88" t="s">
        <v>301</v>
      </c>
      <c r="E2" s="88" t="s">
        <v>302</v>
      </c>
      <c r="F2" s="89" t="s">
        <v>303</v>
      </c>
      <c r="G2" s="90" t="s">
        <v>307</v>
      </c>
    </row>
    <row r="3" spans="1:21" x14ac:dyDescent="0.35">
      <c r="A3" s="91">
        <v>1</v>
      </c>
      <c r="B3" s="86">
        <v>1</v>
      </c>
      <c r="C3" s="86">
        <v>448</v>
      </c>
      <c r="D3" s="92">
        <v>1</v>
      </c>
      <c r="E3" s="93">
        <v>0</v>
      </c>
      <c r="F3" s="94">
        <v>0</v>
      </c>
      <c r="G3" s="95" t="s">
        <v>323</v>
      </c>
    </row>
    <row r="4" spans="1:21" x14ac:dyDescent="0.35">
      <c r="A4" s="91"/>
      <c r="J4" s="96"/>
      <c r="K4" s="96"/>
      <c r="L4" s="96"/>
      <c r="M4" s="97"/>
    </row>
    <row r="5" spans="1:21" x14ac:dyDescent="0.35">
      <c r="A5" s="91"/>
      <c r="J5" s="96"/>
      <c r="K5" s="96"/>
      <c r="L5" s="96"/>
      <c r="M5" s="97"/>
    </row>
    <row r="6" spans="1:21" hidden="1" x14ac:dyDescent="0.35">
      <c r="A6" s="85" t="s">
        <v>308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</row>
    <row r="7" spans="1:21" hidden="1" x14ac:dyDescent="0.35">
      <c r="A7" s="87" t="s">
        <v>327</v>
      </c>
      <c r="B7" s="85" t="s">
        <v>328</v>
      </c>
      <c r="C7" s="85" t="s">
        <v>136</v>
      </c>
      <c r="D7" s="85" t="s">
        <v>309</v>
      </c>
      <c r="E7" s="85" t="s">
        <v>310</v>
      </c>
      <c r="F7" s="109" t="s">
        <v>314</v>
      </c>
      <c r="G7" s="85" t="s">
        <v>311</v>
      </c>
      <c r="H7" s="85" t="s">
        <v>312</v>
      </c>
      <c r="I7" s="85" t="s">
        <v>313</v>
      </c>
      <c r="J7" s="98" t="s">
        <v>315</v>
      </c>
      <c r="K7" s="99" t="s">
        <v>316</v>
      </c>
      <c r="L7" s="99" t="s">
        <v>317</v>
      </c>
      <c r="M7" s="100" t="s">
        <v>0</v>
      </c>
      <c r="N7" s="85"/>
      <c r="O7" s="85"/>
      <c r="P7" s="85"/>
    </row>
    <row r="8" spans="1:21" hidden="1" x14ac:dyDescent="0.35">
      <c r="A8" s="91"/>
      <c r="J8" s="96"/>
      <c r="K8" s="96"/>
      <c r="L8" s="96"/>
      <c r="M8" s="96"/>
      <c r="N8" s="85"/>
      <c r="O8" s="85"/>
      <c r="P8" s="85"/>
    </row>
    <row r="9" spans="1:21" hidden="1" x14ac:dyDescent="0.35">
      <c r="N9" s="85"/>
      <c r="O9" s="85"/>
      <c r="P9" s="85"/>
    </row>
    <row r="10" spans="1:21" hidden="1" x14ac:dyDescent="0.35">
      <c r="A10" s="85" t="s">
        <v>332</v>
      </c>
      <c r="Q10" s="85"/>
      <c r="R10" s="85"/>
      <c r="S10" s="85"/>
    </row>
    <row r="11" spans="1:21" hidden="1" x14ac:dyDescent="0.35">
      <c r="A11" s="87" t="s">
        <v>330</v>
      </c>
      <c r="B11" s="101" t="s">
        <v>327</v>
      </c>
      <c r="C11" s="101" t="s">
        <v>333</v>
      </c>
      <c r="D11" s="85" t="s">
        <v>334</v>
      </c>
      <c r="F11" s="110"/>
      <c r="G11" s="99"/>
      <c r="H11" s="99"/>
      <c r="I11" s="99"/>
      <c r="J11" s="99"/>
      <c r="K11" s="99"/>
      <c r="L11" s="99"/>
      <c r="M11" s="99"/>
      <c r="N11" s="96"/>
      <c r="Q11" s="85"/>
      <c r="R11" s="85"/>
      <c r="S11" s="85"/>
      <c r="T11" s="85"/>
      <c r="U11" s="85"/>
    </row>
    <row r="12" spans="1:21" hidden="1" x14ac:dyDescent="0.35"/>
    <row r="13" spans="1:21" hidden="1" x14ac:dyDescent="0.35"/>
    <row r="14" spans="1:21" hidden="1" x14ac:dyDescent="0.35">
      <c r="A14" s="85" t="s">
        <v>331</v>
      </c>
      <c r="P14" s="85" t="s">
        <v>318</v>
      </c>
      <c r="Q14" s="85"/>
      <c r="R14" s="85"/>
    </row>
    <row r="15" spans="1:21" hidden="1" x14ac:dyDescent="0.35">
      <c r="A15" s="87" t="s">
        <v>336</v>
      </c>
      <c r="B15" s="101" t="s">
        <v>330</v>
      </c>
      <c r="C15" s="85" t="s">
        <v>136</v>
      </c>
      <c r="D15" s="85" t="s">
        <v>309</v>
      </c>
      <c r="E15" s="85" t="s">
        <v>310</v>
      </c>
      <c r="F15" s="109" t="s">
        <v>314</v>
      </c>
      <c r="G15" s="85" t="s">
        <v>311</v>
      </c>
      <c r="H15" s="85" t="s">
        <v>312</v>
      </c>
      <c r="I15" s="85" t="s">
        <v>313</v>
      </c>
      <c r="J15" s="98" t="s">
        <v>315</v>
      </c>
      <c r="K15" s="99" t="s">
        <v>316</v>
      </c>
      <c r="L15" s="99" t="s">
        <v>317</v>
      </c>
      <c r="M15" s="100" t="s">
        <v>0</v>
      </c>
      <c r="N15" s="85"/>
      <c r="O15" s="101"/>
      <c r="P15" s="85" t="s">
        <v>328</v>
      </c>
      <c r="Q15" s="85" t="s">
        <v>329</v>
      </c>
      <c r="R15" s="85" t="s">
        <v>330</v>
      </c>
      <c r="S15" s="85" t="s">
        <v>319</v>
      </c>
    </row>
    <row r="16" spans="1:21" hidden="1" x14ac:dyDescent="0.35"/>
    <row r="17" spans="1:21" hidden="1" x14ac:dyDescent="0.35"/>
    <row r="18" spans="1:21" x14ac:dyDescent="0.35">
      <c r="A18" s="85" t="s">
        <v>320</v>
      </c>
      <c r="Q18" s="102"/>
      <c r="R18" s="102"/>
      <c r="S18" s="102"/>
      <c r="U18" s="102"/>
    </row>
    <row r="19" spans="1:21" x14ac:dyDescent="0.35">
      <c r="A19" s="87" t="s">
        <v>327</v>
      </c>
      <c r="B19" s="85" t="s">
        <v>329</v>
      </c>
      <c r="C19" s="85" t="s">
        <v>335</v>
      </c>
      <c r="D19" s="85" t="s">
        <v>305</v>
      </c>
      <c r="E19" s="85" t="s">
        <v>142</v>
      </c>
      <c r="F19" s="85" t="s">
        <v>143</v>
      </c>
      <c r="G19" s="85" t="s">
        <v>144</v>
      </c>
      <c r="H19" s="85" t="s">
        <v>145</v>
      </c>
      <c r="I19" s="85" t="s">
        <v>146</v>
      </c>
      <c r="J19" s="85" t="s">
        <v>147</v>
      </c>
      <c r="L19" s="85"/>
      <c r="M19" s="85"/>
      <c r="N19" s="85"/>
      <c r="O19" s="85"/>
      <c r="Q19" s="91"/>
      <c r="R19" s="91"/>
      <c r="S19" s="91"/>
      <c r="T19" s="91"/>
      <c r="U19" s="91"/>
    </row>
    <row r="20" spans="1:21" x14ac:dyDescent="0.35">
      <c r="A20" s="86">
        <v>1</v>
      </c>
      <c r="B20" s="86">
        <v>1</v>
      </c>
      <c r="C20" s="86">
        <f>SUM(C3:C3)</f>
        <v>448</v>
      </c>
      <c r="D20" s="86" t="s">
        <v>148</v>
      </c>
      <c r="E20" s="86" t="s">
        <v>149</v>
      </c>
      <c r="G20" s="103">
        <v>1000000</v>
      </c>
      <c r="H20" s="103">
        <v>100000</v>
      </c>
      <c r="I20" s="103">
        <v>50000</v>
      </c>
      <c r="J20" s="103">
        <v>20000</v>
      </c>
      <c r="Q20" s="104"/>
      <c r="R20" s="104"/>
      <c r="S20" s="104"/>
      <c r="T20" s="104"/>
      <c r="U20" s="104"/>
    </row>
    <row r="21" spans="1:21" x14ac:dyDescent="0.35">
      <c r="I21" s="103"/>
      <c r="K21" s="103"/>
      <c r="Q21" s="91"/>
      <c r="R21" s="91"/>
      <c r="S21" s="91"/>
      <c r="T21" s="91"/>
      <c r="U21" s="91"/>
    </row>
    <row r="22" spans="1:21" x14ac:dyDescent="0.35">
      <c r="I22" s="103"/>
      <c r="K22" s="103"/>
      <c r="Q22" s="104"/>
      <c r="R22" s="104"/>
      <c r="S22" s="104"/>
      <c r="T22" s="104"/>
      <c r="U22" s="104"/>
    </row>
    <row r="23" spans="1:21" s="85" customFormat="1" x14ac:dyDescent="0.35">
      <c r="A23" s="85" t="s">
        <v>321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Q23" s="104"/>
      <c r="R23" s="104"/>
      <c r="S23" s="104"/>
      <c r="T23" s="104"/>
      <c r="U23" s="104"/>
    </row>
    <row r="24" spans="1:21" x14ac:dyDescent="0.35">
      <c r="A24" s="87" t="s">
        <v>327</v>
      </c>
      <c r="B24" s="101" t="s">
        <v>329</v>
      </c>
      <c r="C24" s="85" t="s">
        <v>136</v>
      </c>
      <c r="D24" s="85" t="s">
        <v>309</v>
      </c>
      <c r="E24" s="85" t="s">
        <v>310</v>
      </c>
      <c r="F24" s="85" t="s">
        <v>314</v>
      </c>
      <c r="G24" s="85" t="s">
        <v>311</v>
      </c>
      <c r="H24" s="85" t="s">
        <v>312</v>
      </c>
      <c r="I24" s="85" t="s">
        <v>313</v>
      </c>
      <c r="J24" s="99" t="s">
        <v>141</v>
      </c>
      <c r="K24" s="98" t="s">
        <v>315</v>
      </c>
      <c r="L24" s="99" t="s">
        <v>317</v>
      </c>
      <c r="M24" s="99" t="s">
        <v>316</v>
      </c>
      <c r="N24" s="100" t="s">
        <v>0</v>
      </c>
      <c r="O24" s="101"/>
      <c r="Q24" s="105"/>
      <c r="R24" s="105"/>
      <c r="S24" s="105"/>
      <c r="T24" s="105"/>
      <c r="U24" s="105"/>
    </row>
    <row r="25" spans="1:21" s="108" customFormat="1" x14ac:dyDescent="0.35">
      <c r="A25" s="104">
        <v>1</v>
      </c>
      <c r="B25" s="104">
        <v>1</v>
      </c>
      <c r="C25" s="104">
        <f>$C$3</f>
        <v>448</v>
      </c>
      <c r="D25" s="104">
        <v>0</v>
      </c>
      <c r="E25" s="104">
        <v>1</v>
      </c>
      <c r="F25" s="104">
        <v>0</v>
      </c>
      <c r="G25" s="103">
        <v>50000</v>
      </c>
      <c r="H25" s="104">
        <v>0</v>
      </c>
      <c r="I25" s="104">
        <v>0</v>
      </c>
      <c r="J25" s="104">
        <v>0</v>
      </c>
      <c r="K25" s="106">
        <v>0</v>
      </c>
      <c r="L25" s="107">
        <v>0</v>
      </c>
      <c r="M25" s="107">
        <v>1</v>
      </c>
      <c r="N25" s="111">
        <v>900000</v>
      </c>
      <c r="O25" s="104"/>
      <c r="Q25" s="104"/>
      <c r="R25" s="104"/>
      <c r="S25" s="104"/>
      <c r="T25" s="104"/>
      <c r="U25" s="104"/>
    </row>
    <row r="26" spans="1:21" x14ac:dyDescent="0.35">
      <c r="A26" s="104">
        <v>1</v>
      </c>
      <c r="B26" s="104">
        <v>1</v>
      </c>
      <c r="C26" s="104">
        <f t="shared" ref="C26:C28" si="0">$C$3</f>
        <v>448</v>
      </c>
      <c r="D26" s="104">
        <v>0</v>
      </c>
      <c r="E26" s="104">
        <v>2</v>
      </c>
      <c r="F26" s="104">
        <v>0</v>
      </c>
      <c r="G26" s="103">
        <v>5000</v>
      </c>
      <c r="H26" s="104">
        <v>0</v>
      </c>
      <c r="I26" s="104">
        <v>0</v>
      </c>
      <c r="J26" s="104">
        <v>0</v>
      </c>
      <c r="K26" s="106">
        <v>0</v>
      </c>
      <c r="L26" s="107">
        <v>0</v>
      </c>
      <c r="M26" s="107">
        <v>2</v>
      </c>
      <c r="N26" s="111">
        <v>90000</v>
      </c>
    </row>
    <row r="27" spans="1:21" x14ac:dyDescent="0.35">
      <c r="A27" s="104">
        <v>1</v>
      </c>
      <c r="B27" s="104">
        <v>1</v>
      </c>
      <c r="C27" s="104">
        <f t="shared" si="0"/>
        <v>448</v>
      </c>
      <c r="D27" s="104">
        <v>0</v>
      </c>
      <c r="E27" s="104">
        <v>3</v>
      </c>
      <c r="F27" s="104">
        <v>0</v>
      </c>
      <c r="G27" s="103">
        <v>2500</v>
      </c>
      <c r="H27" s="104">
        <v>0</v>
      </c>
      <c r="I27" s="104">
        <v>0</v>
      </c>
      <c r="J27" s="104">
        <v>0</v>
      </c>
      <c r="K27" s="106">
        <v>0</v>
      </c>
      <c r="L27" s="107">
        <v>0</v>
      </c>
      <c r="M27" s="107">
        <v>3</v>
      </c>
      <c r="N27" s="111">
        <v>45000</v>
      </c>
      <c r="Q27" s="104"/>
      <c r="R27" s="104"/>
      <c r="S27" s="104"/>
      <c r="T27" s="104"/>
      <c r="U27" s="104"/>
    </row>
    <row r="28" spans="1:21" x14ac:dyDescent="0.35">
      <c r="A28" s="104">
        <v>1</v>
      </c>
      <c r="B28" s="104">
        <v>1</v>
      </c>
      <c r="C28" s="104">
        <f t="shared" si="0"/>
        <v>448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  <c r="I28" s="104">
        <v>0</v>
      </c>
      <c r="J28" s="104">
        <v>0</v>
      </c>
      <c r="K28" s="106">
        <v>0</v>
      </c>
      <c r="L28" s="107">
        <v>0</v>
      </c>
      <c r="M28" s="107">
        <v>4</v>
      </c>
      <c r="N28" s="111">
        <v>18000</v>
      </c>
      <c r="Q28" s="104"/>
      <c r="R28" s="104"/>
      <c r="S28" s="104"/>
      <c r="T28" s="104"/>
      <c r="U28" s="104"/>
    </row>
    <row r="29" spans="1:21" x14ac:dyDescent="0.35">
      <c r="Q29" s="104"/>
      <c r="R29" s="104"/>
      <c r="S29" s="104"/>
      <c r="T29" s="104"/>
      <c r="U29" s="104"/>
    </row>
    <row r="30" spans="1:21" x14ac:dyDescent="0.35">
      <c r="Q30" s="104"/>
      <c r="R30" s="104"/>
      <c r="S30" s="104"/>
      <c r="T30" s="104"/>
      <c r="U30" s="104"/>
    </row>
    <row r="32" spans="1:21" x14ac:dyDescent="0.35">
      <c r="S32" s="102"/>
      <c r="U32" s="102"/>
    </row>
    <row r="33" spans="26:26" x14ac:dyDescent="0.35">
      <c r="Z33" s="101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GridLines="0" zoomScale="85" zoomScaleNormal="85" workbookViewId="0">
      <selection activeCell="E14" sqref="E14"/>
    </sheetView>
  </sheetViews>
  <sheetFormatPr defaultRowHeight="14.5" x14ac:dyDescent="0.35"/>
  <cols>
    <col min="1" max="1" width="26.90625" bestFit="1" customWidth="1"/>
    <col min="2" max="2" width="30.54296875" bestFit="1" customWidth="1"/>
    <col min="3" max="3" width="14.90625" customWidth="1"/>
    <col min="4" max="4" width="15.54296875" bestFit="1" customWidth="1"/>
    <col min="5" max="5" width="18.08984375" bestFit="1" customWidth="1"/>
    <col min="6" max="6" width="13.54296875" bestFit="1" customWidth="1"/>
    <col min="7" max="7" width="18" bestFit="1" customWidth="1"/>
    <col min="8" max="8" width="8.08984375" bestFit="1" customWidth="1"/>
    <col min="9" max="9" width="20.453125" bestFit="1" customWidth="1"/>
    <col min="10" max="10" width="20.81640625" bestFit="1" customWidth="1"/>
    <col min="11" max="11" width="20.54296875" bestFit="1" customWidth="1"/>
    <col min="12" max="12" width="25.08984375" bestFit="1" customWidth="1"/>
    <col min="13" max="13" width="19.08984375" bestFit="1" customWidth="1"/>
    <col min="14" max="14" width="27.453125" bestFit="1" customWidth="1"/>
    <col min="15" max="15" width="14.453125" customWidth="1"/>
    <col min="16" max="16" width="12.36328125" customWidth="1"/>
    <col min="17" max="17" width="11" customWidth="1"/>
  </cols>
  <sheetData>
    <row r="1" spans="1:5" x14ac:dyDescent="0.35">
      <c r="A1" s="12" t="s">
        <v>54</v>
      </c>
    </row>
    <row r="3" spans="1:5" x14ac:dyDescent="0.35">
      <c r="A3" s="26" t="s">
        <v>57</v>
      </c>
    </row>
    <row r="4" spans="1:5" x14ac:dyDescent="0.35">
      <c r="A4" s="35" t="s">
        <v>58</v>
      </c>
      <c r="B4" s="35" t="s">
        <v>59</v>
      </c>
      <c r="C4" s="35" t="s">
        <v>60</v>
      </c>
      <c r="D4" s="35" t="s">
        <v>61</v>
      </c>
      <c r="E4" s="35" t="s">
        <v>62</v>
      </c>
    </row>
    <row r="5" spans="1:5" x14ac:dyDescent="0.35">
      <c r="A5" s="19" t="s">
        <v>77</v>
      </c>
      <c r="B5" s="19" t="s">
        <v>63</v>
      </c>
      <c r="C5" s="19">
        <v>1</v>
      </c>
      <c r="D5" s="19">
        <v>1</v>
      </c>
      <c r="E5" s="19">
        <v>1</v>
      </c>
    </row>
    <row r="6" spans="1:5" x14ac:dyDescent="0.35">
      <c r="A6" s="31"/>
      <c r="B6" s="31"/>
    </row>
    <row r="7" spans="1:5" x14ac:dyDescent="0.35">
      <c r="A7" s="20" t="s">
        <v>88</v>
      </c>
      <c r="B7" s="34"/>
    </row>
    <row r="8" spans="1:5" x14ac:dyDescent="0.35">
      <c r="A8" s="32" t="s">
        <v>65</v>
      </c>
      <c r="B8" s="33" t="s">
        <v>64</v>
      </c>
    </row>
    <row r="9" spans="1:5" x14ac:dyDescent="0.35">
      <c r="A9" s="21" t="s">
        <v>66</v>
      </c>
      <c r="B9" s="27">
        <v>1</v>
      </c>
    </row>
    <row r="10" spans="1:5" x14ac:dyDescent="0.35">
      <c r="A10" s="21" t="s">
        <v>67</v>
      </c>
      <c r="B10" s="27">
        <v>1</v>
      </c>
    </row>
    <row r="11" spans="1:5" x14ac:dyDescent="0.35">
      <c r="A11" s="21" t="s">
        <v>1</v>
      </c>
      <c r="B11" s="28">
        <v>50000</v>
      </c>
    </row>
    <row r="12" spans="1:5" x14ac:dyDescent="0.35">
      <c r="A12" s="21" t="s">
        <v>0</v>
      </c>
      <c r="B12" s="28">
        <v>900000</v>
      </c>
    </row>
    <row r="14" spans="1:5" x14ac:dyDescent="0.35">
      <c r="A14" s="12"/>
    </row>
    <row r="15" spans="1:5" x14ac:dyDescent="0.35">
      <c r="A15" s="12" t="s">
        <v>82</v>
      </c>
    </row>
    <row r="16" spans="1:5" x14ac:dyDescent="0.35">
      <c r="A16" s="30" t="s">
        <v>86</v>
      </c>
    </row>
    <row r="17" spans="1:12" x14ac:dyDescent="0.35">
      <c r="A17" s="26" t="s">
        <v>76</v>
      </c>
      <c r="B17" s="26"/>
      <c r="C17" s="26"/>
      <c r="D17" s="26"/>
      <c r="E17" s="26" t="s">
        <v>110</v>
      </c>
      <c r="K17" t="s">
        <v>117</v>
      </c>
    </row>
    <row r="18" spans="1:12" x14ac:dyDescent="0.35">
      <c r="A18" s="36" t="s">
        <v>70</v>
      </c>
      <c r="B18" s="36" t="s">
        <v>71</v>
      </c>
      <c r="C18" s="37"/>
      <c r="D18" s="26"/>
      <c r="E18" s="35" t="s">
        <v>111</v>
      </c>
      <c r="F18" s="29" t="s">
        <v>112</v>
      </c>
      <c r="G18" s="29" t="s">
        <v>113</v>
      </c>
      <c r="H18" s="29" t="s">
        <v>114</v>
      </c>
      <c r="I18" s="29" t="s">
        <v>115</v>
      </c>
      <c r="K18" s="29" t="s">
        <v>112</v>
      </c>
      <c r="L18" s="29" t="s">
        <v>116</v>
      </c>
    </row>
    <row r="19" spans="1:12" x14ac:dyDescent="0.35">
      <c r="A19" s="22">
        <v>1</v>
      </c>
      <c r="B19" s="22" t="s">
        <v>72</v>
      </c>
      <c r="C19" s="23"/>
      <c r="E19" s="19">
        <v>1</v>
      </c>
      <c r="F19" s="19">
        <v>1</v>
      </c>
      <c r="G19" s="19">
        <v>1</v>
      </c>
      <c r="H19" s="19">
        <v>1</v>
      </c>
      <c r="I19" s="19">
        <v>1</v>
      </c>
      <c r="K19" s="19">
        <v>1</v>
      </c>
      <c r="L19" s="19">
        <v>1000000</v>
      </c>
    </row>
    <row r="20" spans="1:12" x14ac:dyDescent="0.35">
      <c r="A20" s="22">
        <v>2</v>
      </c>
      <c r="B20" s="22" t="s">
        <v>74</v>
      </c>
      <c r="C20" s="23"/>
      <c r="E20" s="19">
        <v>2</v>
      </c>
      <c r="F20" s="19">
        <v>1</v>
      </c>
      <c r="G20" s="19">
        <v>1</v>
      </c>
      <c r="H20" s="19">
        <v>2</v>
      </c>
      <c r="I20" s="19">
        <v>1</v>
      </c>
      <c r="K20" s="19">
        <v>2</v>
      </c>
      <c r="L20" s="19">
        <v>100000</v>
      </c>
    </row>
    <row r="21" spans="1:12" x14ac:dyDescent="0.35">
      <c r="A21" s="22">
        <v>3</v>
      </c>
      <c r="B21" s="22" t="s">
        <v>73</v>
      </c>
      <c r="C21" s="23"/>
      <c r="E21" s="19">
        <v>3</v>
      </c>
      <c r="F21" s="19">
        <v>1</v>
      </c>
      <c r="G21" s="19">
        <v>1</v>
      </c>
      <c r="H21" s="19">
        <v>3</v>
      </c>
      <c r="I21" s="19">
        <v>1</v>
      </c>
      <c r="K21" s="19">
        <v>3</v>
      </c>
      <c r="L21" s="19">
        <v>50000</v>
      </c>
    </row>
    <row r="22" spans="1:12" x14ac:dyDescent="0.35">
      <c r="A22" s="22">
        <v>4</v>
      </c>
      <c r="B22" s="22" t="s">
        <v>75</v>
      </c>
      <c r="C22" s="23"/>
      <c r="E22" s="19">
        <v>4</v>
      </c>
      <c r="F22" s="19">
        <v>1</v>
      </c>
      <c r="G22" s="19">
        <v>1</v>
      </c>
      <c r="H22" s="19">
        <v>4</v>
      </c>
      <c r="I22" s="19">
        <v>1</v>
      </c>
      <c r="K22" s="19">
        <v>4</v>
      </c>
      <c r="L22" s="19">
        <v>20000</v>
      </c>
    </row>
    <row r="24" spans="1:12" x14ac:dyDescent="0.35">
      <c r="A24" s="30" t="s">
        <v>87</v>
      </c>
    </row>
    <row r="25" spans="1:12" x14ac:dyDescent="0.35">
      <c r="A25" s="26" t="s">
        <v>69</v>
      </c>
    </row>
    <row r="26" spans="1:12" x14ac:dyDescent="0.35">
      <c r="A26" s="35" t="s">
        <v>68</v>
      </c>
      <c r="B26" s="35" t="s">
        <v>78</v>
      </c>
      <c r="C26" s="36" t="s">
        <v>79</v>
      </c>
      <c r="D26" s="38"/>
      <c r="E26" s="24"/>
      <c r="F26" s="24"/>
      <c r="G26" s="23"/>
    </row>
    <row r="27" spans="1:12" x14ac:dyDescent="0.35">
      <c r="A27" s="19">
        <v>1</v>
      </c>
      <c r="B27" s="19">
        <v>1</v>
      </c>
      <c r="C27" s="22" t="s">
        <v>80</v>
      </c>
      <c r="D27" s="24"/>
      <c r="E27" s="24"/>
      <c r="F27" s="24"/>
      <c r="G27" s="23"/>
    </row>
    <row r="29" spans="1:12" x14ac:dyDescent="0.35">
      <c r="A29" s="26" t="s">
        <v>81</v>
      </c>
    </row>
    <row r="30" spans="1:12" x14ac:dyDescent="0.35">
      <c r="A30" s="35" t="s">
        <v>118</v>
      </c>
      <c r="B30" s="35" t="s">
        <v>119</v>
      </c>
      <c r="C30" s="35" t="s">
        <v>120</v>
      </c>
    </row>
    <row r="31" spans="1:12" x14ac:dyDescent="0.35">
      <c r="A31" s="19">
        <v>1</v>
      </c>
      <c r="B31" s="19">
        <v>1</v>
      </c>
      <c r="C31" s="19">
        <v>1</v>
      </c>
    </row>
    <row r="32" spans="1:12" x14ac:dyDescent="0.35">
      <c r="A32" s="19">
        <v>2</v>
      </c>
      <c r="B32" s="19">
        <v>1</v>
      </c>
      <c r="C32" s="19">
        <v>2</v>
      </c>
    </row>
    <row r="33" spans="1:12" x14ac:dyDescent="0.35">
      <c r="A33" s="19">
        <v>3</v>
      </c>
      <c r="B33" s="19">
        <v>1</v>
      </c>
      <c r="C33" s="19">
        <v>3</v>
      </c>
    </row>
    <row r="34" spans="1:12" x14ac:dyDescent="0.35">
      <c r="A34" s="19">
        <v>4</v>
      </c>
      <c r="B34" s="19">
        <v>1</v>
      </c>
      <c r="C34" s="19">
        <v>4</v>
      </c>
    </row>
    <row r="36" spans="1:12" x14ac:dyDescent="0.35">
      <c r="A36" s="26" t="s">
        <v>83</v>
      </c>
    </row>
    <row r="37" spans="1:12" x14ac:dyDescent="0.35">
      <c r="A37" s="35" t="s">
        <v>121</v>
      </c>
      <c r="B37" s="35" t="s">
        <v>119</v>
      </c>
      <c r="C37" s="35" t="s">
        <v>122</v>
      </c>
      <c r="D37" s="35" t="s">
        <v>123</v>
      </c>
    </row>
    <row r="38" spans="1:12" x14ac:dyDescent="0.35">
      <c r="A38" s="19">
        <v>1</v>
      </c>
      <c r="B38" s="19">
        <v>1</v>
      </c>
      <c r="C38" s="19">
        <v>1</v>
      </c>
      <c r="D38" s="19">
        <v>1</v>
      </c>
    </row>
    <row r="39" spans="1:12" x14ac:dyDescent="0.35">
      <c r="A39" s="19">
        <v>1</v>
      </c>
      <c r="B39" s="19">
        <v>1</v>
      </c>
      <c r="C39" s="19">
        <v>2</v>
      </c>
      <c r="D39" s="19">
        <v>2</v>
      </c>
    </row>
    <row r="40" spans="1:12" x14ac:dyDescent="0.35">
      <c r="A40" s="19">
        <v>1</v>
      </c>
      <c r="B40" s="19">
        <v>1</v>
      </c>
      <c r="C40" s="19">
        <v>3</v>
      </c>
      <c r="D40" s="19">
        <v>3</v>
      </c>
    </row>
    <row r="41" spans="1:12" x14ac:dyDescent="0.35">
      <c r="A41" s="19">
        <v>1</v>
      </c>
      <c r="B41" s="19">
        <v>1</v>
      </c>
      <c r="C41" s="19">
        <v>4</v>
      </c>
      <c r="D41" s="19">
        <v>4</v>
      </c>
    </row>
    <row r="43" spans="1:12" x14ac:dyDescent="0.35">
      <c r="A43" s="26" t="s">
        <v>56</v>
      </c>
    </row>
    <row r="44" spans="1:12" x14ac:dyDescent="0.35">
      <c r="A44" s="35" t="s">
        <v>123</v>
      </c>
      <c r="B44" s="35" t="s">
        <v>124</v>
      </c>
      <c r="C44" s="35" t="s">
        <v>125</v>
      </c>
      <c r="D44" s="35" t="s">
        <v>126</v>
      </c>
      <c r="E44" s="35" t="s">
        <v>127</v>
      </c>
      <c r="F44" s="35" t="s">
        <v>128</v>
      </c>
      <c r="G44" s="19" t="s">
        <v>129</v>
      </c>
      <c r="H44" s="19" t="s">
        <v>130</v>
      </c>
      <c r="I44" s="19" t="s">
        <v>131</v>
      </c>
      <c r="J44" s="19" t="s">
        <v>132</v>
      </c>
      <c r="K44" s="19" t="s">
        <v>133</v>
      </c>
      <c r="L44" s="19" t="s">
        <v>134</v>
      </c>
    </row>
    <row r="45" spans="1:12" x14ac:dyDescent="0.35">
      <c r="A45" s="19">
        <v>1</v>
      </c>
      <c r="B45" s="19">
        <v>1</v>
      </c>
      <c r="C45" s="19">
        <v>0</v>
      </c>
      <c r="D45" s="19">
        <v>2</v>
      </c>
      <c r="E45" s="19">
        <v>50000</v>
      </c>
      <c r="F45" s="19">
        <v>900000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35">
      <c r="A46" s="19">
        <v>2</v>
      </c>
      <c r="B46" s="19">
        <v>1</v>
      </c>
      <c r="C46" s="19">
        <v>0</v>
      </c>
      <c r="D46" s="19">
        <v>2</v>
      </c>
      <c r="E46" s="19">
        <v>5000</v>
      </c>
      <c r="F46" s="19">
        <v>90000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</row>
    <row r="47" spans="1:12" x14ac:dyDescent="0.35">
      <c r="A47" s="19">
        <v>3</v>
      </c>
      <c r="B47" s="19">
        <v>1</v>
      </c>
      <c r="C47" s="19">
        <v>0</v>
      </c>
      <c r="D47" s="19">
        <v>2</v>
      </c>
      <c r="E47" s="19">
        <v>2500</v>
      </c>
      <c r="F47" s="19">
        <v>45000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</row>
    <row r="48" spans="1:12" x14ac:dyDescent="0.35">
      <c r="A48" s="19">
        <v>4</v>
      </c>
      <c r="B48" s="19">
        <v>1</v>
      </c>
      <c r="C48" s="19">
        <v>0</v>
      </c>
      <c r="D48" s="19">
        <v>2</v>
      </c>
      <c r="E48" s="19">
        <v>0</v>
      </c>
      <c r="F48" s="19">
        <v>18000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Introduction</vt:lpstr>
      <vt:lpstr>Policy Calculation</vt:lpstr>
      <vt:lpstr>ModEx Input Files</vt:lpstr>
      <vt:lpstr>ModEx DB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Aiste Kalinauskaite</cp:lastModifiedBy>
  <cp:lastPrinted>2014-10-13T13:21:39Z</cp:lastPrinted>
  <dcterms:created xsi:type="dcterms:W3CDTF">2012-12-12T13:18:42Z</dcterms:created>
  <dcterms:modified xsi:type="dcterms:W3CDTF">2018-06-25T11:32:06Z</dcterms:modified>
</cp:coreProperties>
</file>