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5\"/>
    </mc:Choice>
  </mc:AlternateContent>
  <xr:revisionPtr revIDLastSave="0" documentId="10_ncr:8100000_{3C820010-7499-4893-8E6C-CA6F2EB1DF6E}" xr6:coauthVersionLast="34" xr6:coauthVersionMax="34" xr10:uidLastSave="{00000000-0000-0000-0000-000000000000}"/>
  <bookViews>
    <workbookView xWindow="0" yWindow="0" windowWidth="23016" windowHeight="5652" xr2:uid="{00000000-000D-0000-FFFF-FFFF00000000}"/>
  </bookViews>
  <sheets>
    <sheet name="sidx 1" sheetId="12" r:id="rId1"/>
    <sheet name="sidx 2" sheetId="11" r:id="rId2"/>
    <sheet name="sidx 3" sheetId="10" r:id="rId3"/>
  </sheets>
  <calcPr calcId="162913" iterateDelta="1E-4"/>
</workbook>
</file>

<file path=xl/calcChain.xml><?xml version="1.0" encoding="utf-8"?>
<calcChain xmlns="http://schemas.openxmlformats.org/spreadsheetml/2006/main">
  <c r="J19" i="12" l="1"/>
  <c r="I19" i="12"/>
  <c r="H19" i="12"/>
  <c r="G19" i="12"/>
  <c r="F19" i="12"/>
  <c r="E19" i="12"/>
  <c r="D19" i="12"/>
  <c r="C19" i="12"/>
  <c r="L9" i="12"/>
  <c r="J19" i="11"/>
  <c r="I19" i="11"/>
  <c r="H19" i="11"/>
  <c r="G19" i="11"/>
  <c r="F19" i="11"/>
  <c r="E19" i="11"/>
  <c r="D19" i="11"/>
  <c r="C19" i="11"/>
  <c r="C20" i="11" s="1"/>
  <c r="L9" i="11"/>
  <c r="L25" i="10"/>
  <c r="L24" i="10"/>
  <c r="L23" i="10"/>
  <c r="C21" i="10"/>
  <c r="C20" i="10"/>
  <c r="C19" i="10"/>
  <c r="D19" i="10"/>
  <c r="E19" i="10"/>
  <c r="F19" i="10"/>
  <c r="G19" i="10"/>
  <c r="H19" i="10"/>
  <c r="I19" i="10"/>
  <c r="J19" i="10"/>
  <c r="C20" i="12" l="1"/>
  <c r="C22" i="12" s="1"/>
  <c r="L22" i="12" s="1"/>
  <c r="L23" i="12" s="1"/>
  <c r="L24" i="12" s="1"/>
  <c r="C21" i="12"/>
  <c r="L21" i="12" s="1"/>
  <c r="K19" i="12"/>
  <c r="L19" i="12" s="1"/>
  <c r="K19" i="11"/>
  <c r="L19" i="11" s="1"/>
  <c r="C21" i="11"/>
  <c r="L9" i="10"/>
  <c r="C23" i="12" l="1"/>
  <c r="L25" i="12"/>
  <c r="C22" i="11"/>
  <c r="L22" i="11" s="1"/>
  <c r="L21" i="11"/>
  <c r="K19" i="10"/>
  <c r="L19" i="10" s="1"/>
  <c r="C23" i="11" l="1"/>
  <c r="L23" i="11"/>
  <c r="L24" i="11" s="1"/>
  <c r="L25" i="11" s="1"/>
  <c r="L21" i="10"/>
  <c r="C22" i="10"/>
  <c r="L22" i="10" s="1"/>
  <c r="C23" i="10" l="1"/>
</calcChain>
</file>

<file path=xl/sharedStrings.xml><?xml version="1.0" encoding="utf-8"?>
<sst xmlns="http://schemas.openxmlformats.org/spreadsheetml/2006/main" count="144" uniqueCount="44">
  <si>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</si>
  <si>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</si>
  <si>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</si>
  <si>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</si>
  <si>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</si>
  <si>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</si>
  <si>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</si>
  <si>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</si>
  <si>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</si>
  <si>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</si>
  <si>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</si>
  <si>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</si>
  <si>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</si>
  <si>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</si>
  <si>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</si>
  <si>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</si>
  <si>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</si>
  <si>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</si>
  <si>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</si>
  <si>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</si>
  <si>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</si>
  <si>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</si>
  <si>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</si>
  <si>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Effective policy ded</t>
  </si>
  <si>
    <t>II. Location Ded/min ded/policy limit</t>
  </si>
  <si>
    <t>S4 = S2 -S3</t>
  </si>
  <si>
    <t>Gross Loss</t>
  </si>
  <si>
    <t>S5 = S4 + S3 - S5</t>
  </si>
  <si>
    <t>Policy minimum deductible</t>
  </si>
  <si>
    <t>Dmin</t>
  </si>
  <si>
    <t>Policy maximum deductible</t>
  </si>
  <si>
    <t>Dmax</t>
  </si>
  <si>
    <r>
      <t>S3 = Sum(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(S1,S2))</t>
    </r>
  </si>
  <si>
    <r>
      <t xml:space="preserve">S5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(Dmax,Min(Max(S3,Dmin),S3+S4)</t>
    </r>
  </si>
  <si>
    <t>Percentage of loss</t>
  </si>
  <si>
    <t>Policy deductible</t>
  </si>
  <si>
    <t>Policy deductible type</t>
  </si>
  <si>
    <t>PD</t>
  </si>
  <si>
    <t>Total GUL</t>
  </si>
  <si>
    <t>Policy Deductible deductible</t>
  </si>
  <si>
    <t>S1 = Sum(PD*GU)</t>
  </si>
  <si>
    <t>S2 = Sum(GU)</t>
  </si>
  <si>
    <t>PD applied</t>
  </si>
  <si>
    <t>% Loss deductible with Min and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</si>
</sst>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sz val="11"/>
      <color theme="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2" fillId="0" borderId="0"/>
    <xf numFmtId="164" fontId="2" fillId="0" borderId="0"/>
  </cellStyleXfs>
  <cellXfs count="6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165" fontId="7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2" xfId="0" applyNumberFormat="1" applyFont="1" applyBorder="1" applyAlignment="1">
      <alignment horizontal="right" vertical="top"/>
    </xf>
    <xf numFmtId="3" fontId="0" fillId="0" borderId="2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10" xfId="0" applyNumberFormat="1" applyBorder="1"/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3" fontId="0" fillId="0" borderId="5" xfId="0" applyNumberFormat="1" applyBorder="1" applyAlignment="1">
      <alignment horizontal="center"/>
    </xf>
    <xf numFmtId="9" fontId="11" fillId="0" borderId="0" xfId="2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9" fontId="0" fillId="0" borderId="0" xfId="0" applyNumberFormat="1"/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D666-A660-4FEE-85B7-2CF034788FBB}">
  <sheetPr>
    <pageSetUpPr fitToPage="1"/>
  </sheetPr>
  <dimension ref="A1:Q44"/>
  <sheetViews>
    <sheetView tabSelected="1" zoomScale="90" zoomScaleNormal="90" workbookViewId="0">
      <selection activeCell="C25" sqref="C25:F25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43</v>
      </c>
      <c r="D2" s="59"/>
      <c r="E2" s="59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24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56">
        <v>0.15</v>
      </c>
      <c r="D10" s="56"/>
      <c r="E10" s="56"/>
      <c r="F10" s="56"/>
      <c r="G10" s="56"/>
      <c r="H10" s="56"/>
      <c r="I10" s="56"/>
      <c r="J10" s="56"/>
      <c r="K10" s="17"/>
      <c r="L10" s="24"/>
    </row>
    <row r="11" spans="1:12" x14ac:dyDescent="0.3">
      <c r="A11" s="25" t="s">
        <v>36</v>
      </c>
      <c r="B11" s="26" t="s">
        <v>34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2" x14ac:dyDescent="0.3">
      <c r="A12" s="19" t="s">
        <v>28</v>
      </c>
      <c r="B12" s="20" t="s">
        <v>29</v>
      </c>
      <c r="C12" s="53"/>
      <c r="D12" s="53"/>
      <c r="E12" s="53"/>
      <c r="F12" s="53"/>
      <c r="G12" s="53"/>
      <c r="H12" s="53"/>
      <c r="I12" s="53"/>
      <c r="J12" s="53"/>
      <c r="K12" s="17"/>
      <c r="L12" s="29">
        <v>100000</v>
      </c>
    </row>
    <row r="13" spans="1:12" x14ac:dyDescent="0.3">
      <c r="A13" s="19" t="s">
        <v>30</v>
      </c>
      <c r="B13" s="20" t="s">
        <v>31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</row>
    <row r="14" spans="1:12" x14ac:dyDescent="0.3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2" ht="15" thickBot="1" x14ac:dyDescent="0.35">
      <c r="A15" s="13" t="s">
        <v>15</v>
      </c>
      <c r="B15" s="31"/>
      <c r="C15" s="32"/>
      <c r="D15" s="32"/>
      <c r="E15" s="32"/>
      <c r="F15" s="32"/>
      <c r="G15" s="32"/>
      <c r="H15" s="32"/>
      <c r="I15" s="32"/>
      <c r="J15" s="32"/>
      <c r="K15" s="17"/>
      <c r="L15" s="21"/>
    </row>
    <row r="16" spans="1:12" x14ac:dyDescent="0.3">
      <c r="A16" s="19" t="s">
        <v>16</v>
      </c>
      <c r="B16" s="20" t="s">
        <v>17</v>
      </c>
      <c r="C16" s="33">
        <v>0.25</v>
      </c>
      <c r="D16" s="33">
        <v>0.25</v>
      </c>
      <c r="E16" s="33">
        <v>0.25</v>
      </c>
      <c r="F16" s="33">
        <v>0.25</v>
      </c>
      <c r="G16" s="33">
        <v>0.25</v>
      </c>
      <c r="H16" s="33">
        <v>0.25</v>
      </c>
      <c r="I16" s="33">
        <v>0.25</v>
      </c>
      <c r="J16" s="33">
        <v>0.25</v>
      </c>
      <c r="K16" s="20"/>
      <c r="L16" s="21"/>
    </row>
    <row r="17" spans="1:17" x14ac:dyDescent="0.3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7" ht="15" thickBot="1" x14ac:dyDescent="0.35">
      <c r="A18" s="13" t="s">
        <v>18</v>
      </c>
      <c r="B18" s="31"/>
      <c r="C18" s="32"/>
      <c r="D18" s="32"/>
      <c r="E18" s="32"/>
      <c r="F18" s="32"/>
      <c r="G18" s="32"/>
      <c r="H18" s="32"/>
      <c r="I18" s="32"/>
      <c r="J18" s="32"/>
      <c r="K18" s="34" t="s">
        <v>19</v>
      </c>
      <c r="L18" s="35" t="s">
        <v>20</v>
      </c>
    </row>
    <row r="19" spans="1:17" x14ac:dyDescent="0.3">
      <c r="A19" s="48" t="s">
        <v>21</v>
      </c>
      <c r="B19" s="11" t="s">
        <v>22</v>
      </c>
      <c r="C19" s="49">
        <f t="shared" ref="C19:J19" si="0">C16*C9</f>
        <v>250000</v>
      </c>
      <c r="D19" s="49">
        <f t="shared" si="0"/>
        <v>25000</v>
      </c>
      <c r="E19" s="49">
        <f t="shared" si="0"/>
        <v>12500</v>
      </c>
      <c r="F19" s="49">
        <f t="shared" si="0"/>
        <v>5000</v>
      </c>
      <c r="G19" s="49">
        <f t="shared" si="0"/>
        <v>250000</v>
      </c>
      <c r="H19" s="49">
        <f t="shared" si="0"/>
        <v>25000</v>
      </c>
      <c r="I19" s="49">
        <f t="shared" si="0"/>
        <v>12500</v>
      </c>
      <c r="J19" s="49">
        <f t="shared" si="0"/>
        <v>5000</v>
      </c>
      <c r="K19" s="50">
        <f>SUM(C19:J19)</f>
        <v>585000</v>
      </c>
      <c r="L19" s="51">
        <f>K19</f>
        <v>585000</v>
      </c>
    </row>
    <row r="20" spans="1:17" x14ac:dyDescent="0.3">
      <c r="A20" s="19" t="s">
        <v>39</v>
      </c>
      <c r="B20" s="20" t="s">
        <v>40</v>
      </c>
      <c r="C20" s="57">
        <f>SUM(C19:J19)*C10</f>
        <v>87750</v>
      </c>
      <c r="D20" s="57"/>
      <c r="E20" s="57"/>
      <c r="F20" s="57"/>
      <c r="G20" s="57"/>
      <c r="H20" s="57"/>
      <c r="I20" s="57"/>
      <c r="J20" s="57"/>
      <c r="K20" s="37"/>
      <c r="L20" s="38"/>
    </row>
    <row r="21" spans="1:17" x14ac:dyDescent="0.3">
      <c r="A21" s="19" t="s">
        <v>38</v>
      </c>
      <c r="B21" s="20" t="s">
        <v>41</v>
      </c>
      <c r="C21" s="58">
        <f>SUM(C19:J19)</f>
        <v>585000</v>
      </c>
      <c r="D21" s="58"/>
      <c r="E21" s="58"/>
      <c r="F21" s="58"/>
      <c r="G21" s="58"/>
      <c r="H21" s="58"/>
      <c r="I21" s="58"/>
      <c r="J21" s="58"/>
      <c r="K21" s="36"/>
      <c r="L21" s="23">
        <f>SUM(C21:J21)</f>
        <v>585000</v>
      </c>
    </row>
    <row r="22" spans="1:17" x14ac:dyDescent="0.3">
      <c r="A22" s="19" t="s">
        <v>42</v>
      </c>
      <c r="B22" s="20" t="s">
        <v>32</v>
      </c>
      <c r="C22" s="58">
        <f>MIN(C21,C20)</f>
        <v>87750</v>
      </c>
      <c r="D22" s="58"/>
      <c r="E22" s="58"/>
      <c r="F22" s="58"/>
      <c r="G22" s="58"/>
      <c r="H22" s="58"/>
      <c r="I22" s="58"/>
      <c r="J22" s="58"/>
      <c r="K22" s="39"/>
      <c r="L22" s="40">
        <f>SUM(C22:J22)</f>
        <v>87750</v>
      </c>
      <c r="M22" s="41"/>
    </row>
    <row r="23" spans="1:17" x14ac:dyDescent="0.3">
      <c r="A23" s="19"/>
      <c r="B23" s="20" t="s">
        <v>25</v>
      </c>
      <c r="C23" s="58">
        <f>C21-C22</f>
        <v>497250</v>
      </c>
      <c r="D23" s="58"/>
      <c r="E23" s="58"/>
      <c r="F23" s="58"/>
      <c r="G23" s="58"/>
      <c r="H23" s="58"/>
      <c r="I23" s="58"/>
      <c r="J23" s="58"/>
      <c r="K23" s="39"/>
      <c r="L23" s="40">
        <f>L21-L22</f>
        <v>497250</v>
      </c>
      <c r="M23" s="41"/>
    </row>
    <row r="24" spans="1:17" x14ac:dyDescent="0.3">
      <c r="A24" s="19" t="s">
        <v>23</v>
      </c>
      <c r="B24" s="20" t="s">
        <v>33</v>
      </c>
      <c r="C24" s="54"/>
      <c r="D24" s="54"/>
      <c r="E24" s="54"/>
      <c r="F24" s="54"/>
      <c r="G24" s="54"/>
      <c r="H24" s="54"/>
      <c r="I24" s="54"/>
      <c r="J24" s="54"/>
      <c r="K24" s="39"/>
      <c r="L24" s="23">
        <f>MIN(L13,MIN(MAX(L12,L22),L23+L22))</f>
        <v>100000</v>
      </c>
      <c r="M24" s="41"/>
    </row>
    <row r="25" spans="1:17" ht="15" thickBot="1" x14ac:dyDescent="0.35">
      <c r="A25" s="43" t="s">
        <v>26</v>
      </c>
      <c r="B25" s="31" t="s">
        <v>27</v>
      </c>
      <c r="C25" s="55"/>
      <c r="D25" s="55"/>
      <c r="E25" s="55"/>
      <c r="F25" s="55"/>
      <c r="G25" s="55"/>
      <c r="H25" s="55"/>
      <c r="I25" s="55"/>
      <c r="J25" s="55"/>
      <c r="K25" s="44"/>
      <c r="L25" s="52">
        <f>L22+L23-L24</f>
        <v>485000</v>
      </c>
      <c r="Q25" s="17"/>
    </row>
    <row r="26" spans="1:17" x14ac:dyDescent="0.3">
      <c r="A26" s="47"/>
      <c r="B26" s="45"/>
      <c r="C26" s="7"/>
      <c r="D26" s="7"/>
      <c r="E26" s="7"/>
      <c r="F26" s="7"/>
      <c r="G26" s="7"/>
      <c r="H26" s="7"/>
      <c r="I26" s="7"/>
      <c r="J26" s="7"/>
      <c r="K26" s="20"/>
      <c r="Q26" s="17"/>
    </row>
    <row r="27" spans="1:17" s="17" customFormat="1" x14ac:dyDescent="0.3">
      <c r="A27" s="45"/>
      <c r="B27" s="45"/>
      <c r="C27" s="7"/>
      <c r="D27" s="7"/>
      <c r="E27" s="7"/>
      <c r="F27" s="7"/>
      <c r="G27" s="7"/>
      <c r="H27" s="7"/>
      <c r="I27" s="7"/>
      <c r="J27" s="7"/>
      <c r="K27" s="46"/>
      <c r="N27"/>
      <c r="O27"/>
      <c r="P27"/>
    </row>
    <row r="28" spans="1:17" s="17" customFormat="1" x14ac:dyDescent="0.3">
      <c r="A28" s="20"/>
      <c r="B28" s="20"/>
      <c r="C28" s="4"/>
      <c r="D28" s="4"/>
      <c r="E28" s="4"/>
      <c r="F28" s="4"/>
      <c r="G28" s="4"/>
      <c r="H28" s="4"/>
      <c r="I28" s="4"/>
      <c r="J28" s="4"/>
      <c r="K28" s="20"/>
      <c r="N28"/>
      <c r="O28"/>
      <c r="P28"/>
      <c r="Q28"/>
    </row>
    <row r="29" spans="1:17" s="17" customFormat="1" x14ac:dyDescent="0.3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6"/>
      <c r="N29"/>
      <c r="O29"/>
      <c r="P29"/>
      <c r="Q29"/>
    </row>
    <row r="30" spans="1:17" s="17" customFormat="1" x14ac:dyDescent="0.3">
      <c r="A30" s="45"/>
      <c r="B30" s="45"/>
      <c r="C30" s="22"/>
      <c r="D30" s="22"/>
      <c r="E30" s="22"/>
      <c r="F30" s="22"/>
      <c r="G30" s="22"/>
      <c r="H30" s="22"/>
      <c r="I30" s="22"/>
      <c r="J30" s="22"/>
      <c r="K30" s="20"/>
      <c r="N30"/>
      <c r="O30"/>
      <c r="P30"/>
      <c r="Q30"/>
    </row>
    <row r="31" spans="1:17" s="17" customFormat="1" x14ac:dyDescent="0.3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7"/>
      <c r="N31"/>
      <c r="O31"/>
      <c r="P31"/>
      <c r="Q31"/>
    </row>
    <row r="32" spans="1:17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6"/>
      <c r="N32"/>
      <c r="O32"/>
      <c r="P32"/>
    </row>
    <row r="33" spans="1:17" s="17" customFormat="1" x14ac:dyDescent="0.3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  <c r="N33"/>
      <c r="O33"/>
      <c r="P33"/>
    </row>
    <row r="34" spans="1:17" s="17" customFormat="1" x14ac:dyDescent="0.3">
      <c r="A34" s="45"/>
      <c r="B34" s="20"/>
      <c r="C34" s="4"/>
      <c r="D34" s="4"/>
      <c r="E34" s="4"/>
      <c r="F34" s="4"/>
      <c r="G34" s="4"/>
      <c r="H34" s="4"/>
      <c r="I34" s="4"/>
      <c r="J34" s="4"/>
      <c r="K34" s="20"/>
      <c r="N34"/>
      <c r="O34"/>
      <c r="P34"/>
    </row>
    <row r="35" spans="1:17" s="17" customFormat="1" x14ac:dyDescent="0.3">
      <c r="A35" s="20"/>
      <c r="B35" s="20"/>
      <c r="C35" s="33"/>
      <c r="D35" s="33"/>
      <c r="E35" s="33"/>
      <c r="F35" s="33"/>
      <c r="G35" s="33"/>
      <c r="H35" s="33"/>
      <c r="I35" s="33"/>
      <c r="J35" s="33"/>
      <c r="K35" s="20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  <c r="Q36"/>
    </row>
    <row r="37" spans="1:17" s="17" customFormat="1" x14ac:dyDescent="0.3">
      <c r="A37" s="45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  <c r="Q37"/>
    </row>
    <row r="38" spans="1:17" s="17" customFormat="1" x14ac:dyDescent="0.3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6"/>
      <c r="N38"/>
      <c r="O38"/>
      <c r="P38"/>
      <c r="Q38"/>
    </row>
    <row r="39" spans="1:17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6"/>
      <c r="N39"/>
      <c r="O39"/>
      <c r="P39"/>
      <c r="Q39"/>
    </row>
    <row r="40" spans="1:17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6"/>
      <c r="N40"/>
      <c r="O40"/>
      <c r="P40"/>
    </row>
    <row r="41" spans="1:17" s="17" customFormat="1" x14ac:dyDescent="0.3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  <c r="N41"/>
      <c r="O41"/>
      <c r="P41"/>
    </row>
    <row r="42" spans="1:17" s="17" customFormat="1" x14ac:dyDescent="0.3">
      <c r="N42"/>
      <c r="O42"/>
      <c r="P42"/>
    </row>
    <row r="43" spans="1:17" x14ac:dyDescent="0.3">
      <c r="A43" s="26"/>
    </row>
    <row r="44" spans="1:17" x14ac:dyDescent="0.3">
      <c r="A44" s="26"/>
    </row>
  </sheetData>
  <mergeCells count="7">
    <mergeCell ref="C10:J10"/>
    <mergeCell ref="C20:J20"/>
    <mergeCell ref="C21:J21"/>
    <mergeCell ref="C22:J22"/>
    <mergeCell ref="C23:J23"/>
    <mergeCell ref="C25:F25"/>
    <mergeCell ref="G25:J25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6B20-C4DF-4FE9-85DB-BA6802E447B3}">
  <sheetPr>
    <pageSetUpPr fitToPage="1"/>
  </sheetPr>
  <dimension ref="A1:Q44"/>
  <sheetViews>
    <sheetView zoomScale="90" zoomScaleNormal="90" workbookViewId="0">
      <selection activeCell="C16" sqref="C16:J16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43</v>
      </c>
      <c r="D2" s="59"/>
      <c r="E2" s="59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24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56">
        <v>0.15</v>
      </c>
      <c r="D10" s="56"/>
      <c r="E10" s="56"/>
      <c r="F10" s="56"/>
      <c r="G10" s="56"/>
      <c r="H10" s="56"/>
      <c r="I10" s="56"/>
      <c r="J10" s="56"/>
      <c r="K10" s="17"/>
      <c r="L10" s="24"/>
    </row>
    <row r="11" spans="1:12" x14ac:dyDescent="0.3">
      <c r="A11" s="25" t="s">
        <v>36</v>
      </c>
      <c r="B11" s="26" t="s">
        <v>34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2" x14ac:dyDescent="0.3">
      <c r="A12" s="19" t="s">
        <v>28</v>
      </c>
      <c r="B12" s="20" t="s">
        <v>29</v>
      </c>
      <c r="C12" s="53"/>
      <c r="D12" s="53"/>
      <c r="E12" s="53"/>
      <c r="F12" s="53"/>
      <c r="G12" s="53"/>
      <c r="H12" s="53"/>
      <c r="I12" s="53"/>
      <c r="J12" s="53"/>
      <c r="K12" s="17"/>
      <c r="L12" s="29">
        <v>100000</v>
      </c>
    </row>
    <row r="13" spans="1:12" x14ac:dyDescent="0.3">
      <c r="A13" s="19" t="s">
        <v>30</v>
      </c>
      <c r="B13" s="20" t="s">
        <v>31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</row>
    <row r="14" spans="1:12" x14ac:dyDescent="0.3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2" ht="15" thickBot="1" x14ac:dyDescent="0.35">
      <c r="A15" s="13" t="s">
        <v>15</v>
      </c>
      <c r="B15" s="31"/>
      <c r="C15" s="32"/>
      <c r="D15" s="32"/>
      <c r="E15" s="32"/>
      <c r="F15" s="32"/>
      <c r="G15" s="32"/>
      <c r="H15" s="32"/>
      <c r="I15" s="32"/>
      <c r="J15" s="32"/>
      <c r="K15" s="17"/>
      <c r="L15" s="21"/>
    </row>
    <row r="16" spans="1:12" x14ac:dyDescent="0.3">
      <c r="A16" s="19" t="s">
        <v>16</v>
      </c>
      <c r="B16" s="20" t="s">
        <v>17</v>
      </c>
      <c r="C16" s="33">
        <v>0.35</v>
      </c>
      <c r="D16" s="33">
        <v>0.35</v>
      </c>
      <c r="E16" s="33">
        <v>0.35</v>
      </c>
      <c r="F16" s="33">
        <v>0.35</v>
      </c>
      <c r="G16" s="33">
        <v>0.35</v>
      </c>
      <c r="H16" s="33">
        <v>0.35</v>
      </c>
      <c r="I16" s="33">
        <v>0.35</v>
      </c>
      <c r="J16" s="33">
        <v>0.35</v>
      </c>
      <c r="K16" s="20"/>
      <c r="L16" s="21"/>
    </row>
    <row r="17" spans="1:17" x14ac:dyDescent="0.3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7" ht="15" thickBot="1" x14ac:dyDescent="0.35">
      <c r="A18" s="13" t="s">
        <v>18</v>
      </c>
      <c r="B18" s="31"/>
      <c r="C18" s="32"/>
      <c r="D18" s="32"/>
      <c r="E18" s="32"/>
      <c r="F18" s="32"/>
      <c r="G18" s="32"/>
      <c r="H18" s="32"/>
      <c r="I18" s="32"/>
      <c r="J18" s="32"/>
      <c r="K18" s="34" t="s">
        <v>19</v>
      </c>
      <c r="L18" s="35" t="s">
        <v>20</v>
      </c>
    </row>
    <row r="19" spans="1:17" x14ac:dyDescent="0.3">
      <c r="A19" s="48" t="s">
        <v>21</v>
      </c>
      <c r="B19" s="11" t="s">
        <v>22</v>
      </c>
      <c r="C19" s="49">
        <f t="shared" ref="C19:J19" si="0">C16*C9</f>
        <v>350000</v>
      </c>
      <c r="D19" s="49">
        <f t="shared" si="0"/>
        <v>35000</v>
      </c>
      <c r="E19" s="49">
        <f t="shared" si="0"/>
        <v>17500</v>
      </c>
      <c r="F19" s="49">
        <f t="shared" si="0"/>
        <v>7000</v>
      </c>
      <c r="G19" s="49">
        <f t="shared" si="0"/>
        <v>350000</v>
      </c>
      <c r="H19" s="49">
        <f t="shared" si="0"/>
        <v>35000</v>
      </c>
      <c r="I19" s="49">
        <f t="shared" si="0"/>
        <v>17500</v>
      </c>
      <c r="J19" s="49">
        <f t="shared" si="0"/>
        <v>7000</v>
      </c>
      <c r="K19" s="50">
        <f>SUM(C19:J19)</f>
        <v>819000</v>
      </c>
      <c r="L19" s="51">
        <f>K19</f>
        <v>819000</v>
      </c>
    </row>
    <row r="20" spans="1:17" x14ac:dyDescent="0.3">
      <c r="A20" s="19" t="s">
        <v>39</v>
      </c>
      <c r="B20" s="20" t="s">
        <v>40</v>
      </c>
      <c r="C20" s="57">
        <f>SUM(C19:J19)*C10</f>
        <v>122850</v>
      </c>
      <c r="D20" s="57"/>
      <c r="E20" s="57"/>
      <c r="F20" s="57"/>
      <c r="G20" s="57"/>
      <c r="H20" s="57"/>
      <c r="I20" s="57"/>
      <c r="J20" s="57"/>
      <c r="K20" s="37"/>
      <c r="L20" s="38"/>
    </row>
    <row r="21" spans="1:17" x14ac:dyDescent="0.3">
      <c r="A21" s="19" t="s">
        <v>38</v>
      </c>
      <c r="B21" s="20" t="s">
        <v>41</v>
      </c>
      <c r="C21" s="58">
        <f>SUM(C19:J19)</f>
        <v>819000</v>
      </c>
      <c r="D21" s="58"/>
      <c r="E21" s="58"/>
      <c r="F21" s="58"/>
      <c r="G21" s="58"/>
      <c r="H21" s="58"/>
      <c r="I21" s="58"/>
      <c r="J21" s="58"/>
      <c r="K21" s="36"/>
      <c r="L21" s="23">
        <f>SUM(C21:J21)</f>
        <v>819000</v>
      </c>
    </row>
    <row r="22" spans="1:17" x14ac:dyDescent="0.3">
      <c r="A22" s="19" t="s">
        <v>42</v>
      </c>
      <c r="B22" s="20" t="s">
        <v>32</v>
      </c>
      <c r="C22" s="58">
        <f>MIN(C21,C20)</f>
        <v>122850</v>
      </c>
      <c r="D22" s="58"/>
      <c r="E22" s="58"/>
      <c r="F22" s="58"/>
      <c r="G22" s="58"/>
      <c r="H22" s="58"/>
      <c r="I22" s="58"/>
      <c r="J22" s="58"/>
      <c r="K22" s="39"/>
      <c r="L22" s="40">
        <f>SUM(C22:J22)</f>
        <v>122850</v>
      </c>
      <c r="M22" s="41"/>
    </row>
    <row r="23" spans="1:17" x14ac:dyDescent="0.3">
      <c r="A23" s="19"/>
      <c r="B23" s="20" t="s">
        <v>25</v>
      </c>
      <c r="C23" s="58">
        <f>C21-C22</f>
        <v>696150</v>
      </c>
      <c r="D23" s="58"/>
      <c r="E23" s="58"/>
      <c r="F23" s="58"/>
      <c r="G23" s="58"/>
      <c r="H23" s="58"/>
      <c r="I23" s="58"/>
      <c r="J23" s="58"/>
      <c r="K23" s="39"/>
      <c r="L23" s="40">
        <f>L21-L22</f>
        <v>696150</v>
      </c>
      <c r="M23" s="41"/>
    </row>
    <row r="24" spans="1:17" x14ac:dyDescent="0.3">
      <c r="A24" s="19" t="s">
        <v>23</v>
      </c>
      <c r="B24" s="20" t="s">
        <v>33</v>
      </c>
      <c r="C24" s="54"/>
      <c r="D24" s="54"/>
      <c r="E24" s="54"/>
      <c r="F24" s="54"/>
      <c r="G24" s="54"/>
      <c r="H24" s="54"/>
      <c r="I24" s="54"/>
      <c r="J24" s="54"/>
      <c r="K24" s="39"/>
      <c r="L24" s="23">
        <f>MIN(L13,MIN(MAX(L12,L22),L23+L22))</f>
        <v>122850</v>
      </c>
      <c r="M24" s="41"/>
    </row>
    <row r="25" spans="1:17" ht="15" thickBot="1" x14ac:dyDescent="0.35">
      <c r="A25" s="43" t="s">
        <v>26</v>
      </c>
      <c r="B25" s="31" t="s">
        <v>27</v>
      </c>
      <c r="C25" s="55"/>
      <c r="D25" s="55"/>
      <c r="E25" s="55"/>
      <c r="F25" s="55"/>
      <c r="G25" s="55"/>
      <c r="H25" s="55"/>
      <c r="I25" s="55"/>
      <c r="J25" s="55"/>
      <c r="K25" s="44"/>
      <c r="L25" s="52">
        <f>L22+L23-L24</f>
        <v>696150</v>
      </c>
      <c r="Q25" s="17"/>
    </row>
    <row r="26" spans="1:17" x14ac:dyDescent="0.3">
      <c r="A26" s="47"/>
      <c r="B26" s="45"/>
      <c r="C26" s="7"/>
      <c r="D26" s="7"/>
      <c r="E26" s="7"/>
      <c r="F26" s="7"/>
      <c r="G26" s="7"/>
      <c r="H26" s="7"/>
      <c r="I26" s="7"/>
      <c r="J26" s="7"/>
      <c r="K26" s="20"/>
      <c r="Q26" s="17"/>
    </row>
    <row r="27" spans="1:17" s="17" customFormat="1" x14ac:dyDescent="0.3">
      <c r="A27" s="45"/>
      <c r="B27" s="45"/>
      <c r="C27" s="7"/>
      <c r="D27" s="7"/>
      <c r="E27" s="7"/>
      <c r="F27" s="7"/>
      <c r="G27" s="7"/>
      <c r="H27" s="7"/>
      <c r="I27" s="7"/>
      <c r="J27" s="7"/>
      <c r="K27" s="46"/>
      <c r="N27"/>
      <c r="O27"/>
      <c r="P27"/>
    </row>
    <row r="28" spans="1:17" s="17" customFormat="1" x14ac:dyDescent="0.3">
      <c r="A28" s="20"/>
      <c r="B28" s="20"/>
      <c r="C28" s="4"/>
      <c r="D28" s="4"/>
      <c r="E28" s="4"/>
      <c r="F28" s="4"/>
      <c r="G28" s="4"/>
      <c r="H28" s="4"/>
      <c r="I28" s="4"/>
      <c r="J28" s="4"/>
      <c r="K28" s="20"/>
      <c r="N28"/>
      <c r="O28"/>
      <c r="P28"/>
      <c r="Q28"/>
    </row>
    <row r="29" spans="1:17" s="17" customFormat="1" x14ac:dyDescent="0.3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6"/>
      <c r="N29"/>
      <c r="O29"/>
      <c r="P29"/>
      <c r="Q29"/>
    </row>
    <row r="30" spans="1:17" s="17" customFormat="1" x14ac:dyDescent="0.3">
      <c r="A30" s="45"/>
      <c r="B30" s="45"/>
      <c r="C30" s="22"/>
      <c r="D30" s="22"/>
      <c r="E30" s="22"/>
      <c r="F30" s="22"/>
      <c r="G30" s="22"/>
      <c r="H30" s="22"/>
      <c r="I30" s="22"/>
      <c r="J30" s="22"/>
      <c r="K30" s="20"/>
      <c r="N30"/>
      <c r="O30"/>
      <c r="P30"/>
      <c r="Q30"/>
    </row>
    <row r="31" spans="1:17" s="17" customFormat="1" x14ac:dyDescent="0.3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7"/>
      <c r="N31"/>
      <c r="O31"/>
      <c r="P31"/>
      <c r="Q31"/>
    </row>
    <row r="32" spans="1:17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6"/>
      <c r="N32"/>
      <c r="O32"/>
      <c r="P32"/>
    </row>
    <row r="33" spans="1:17" s="17" customFormat="1" x14ac:dyDescent="0.3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  <c r="N33"/>
      <c r="O33"/>
      <c r="P33"/>
    </row>
    <row r="34" spans="1:17" s="17" customFormat="1" x14ac:dyDescent="0.3">
      <c r="A34" s="45"/>
      <c r="B34" s="20"/>
      <c r="C34" s="4"/>
      <c r="D34" s="4"/>
      <c r="E34" s="4"/>
      <c r="F34" s="4"/>
      <c r="G34" s="4"/>
      <c r="H34" s="4"/>
      <c r="I34" s="4"/>
      <c r="J34" s="4"/>
      <c r="K34" s="20"/>
      <c r="N34"/>
      <c r="O34"/>
      <c r="P34"/>
    </row>
    <row r="35" spans="1:17" s="17" customFormat="1" x14ac:dyDescent="0.3">
      <c r="A35" s="20"/>
      <c r="B35" s="20"/>
      <c r="C35" s="33"/>
      <c r="D35" s="33"/>
      <c r="E35" s="33"/>
      <c r="F35" s="33"/>
      <c r="G35" s="33"/>
      <c r="H35" s="33"/>
      <c r="I35" s="33"/>
      <c r="J35" s="33"/>
      <c r="K35" s="20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  <c r="Q36"/>
    </row>
    <row r="37" spans="1:17" s="17" customFormat="1" x14ac:dyDescent="0.3">
      <c r="A37" s="45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  <c r="Q37"/>
    </row>
    <row r="38" spans="1:17" s="17" customFormat="1" x14ac:dyDescent="0.3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6"/>
      <c r="N38"/>
      <c r="O38"/>
      <c r="P38"/>
      <c r="Q38"/>
    </row>
    <row r="39" spans="1:17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6"/>
      <c r="N39"/>
      <c r="O39"/>
      <c r="P39"/>
      <c r="Q39"/>
    </row>
    <row r="40" spans="1:17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6"/>
      <c r="N40"/>
      <c r="O40"/>
      <c r="P40"/>
    </row>
    <row r="41" spans="1:17" s="17" customFormat="1" x14ac:dyDescent="0.3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  <c r="N41"/>
      <c r="O41"/>
      <c r="P41"/>
    </row>
    <row r="42" spans="1:17" s="17" customFormat="1" x14ac:dyDescent="0.3">
      <c r="N42"/>
      <c r="O42"/>
      <c r="P42"/>
    </row>
    <row r="43" spans="1:17" x14ac:dyDescent="0.3">
      <c r="A43" s="26"/>
    </row>
    <row r="44" spans="1:17" x14ac:dyDescent="0.3">
      <c r="A44" s="26"/>
    </row>
  </sheetData>
  <mergeCells count="7">
    <mergeCell ref="C10:J10"/>
    <mergeCell ref="C20:J20"/>
    <mergeCell ref="C21:J21"/>
    <mergeCell ref="C22:J22"/>
    <mergeCell ref="C23:J23"/>
    <mergeCell ref="C25:F25"/>
    <mergeCell ref="G25:J25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zoomScale="90" zoomScaleNormal="90" workbookViewId="0">
      <selection activeCell="A3" sqref="A3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43</v>
      </c>
      <c r="D2" s="59"/>
      <c r="E2" s="59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24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56">
        <v>0.15</v>
      </c>
      <c r="D10" s="56"/>
      <c r="E10" s="56"/>
      <c r="F10" s="56"/>
      <c r="G10" s="56"/>
      <c r="H10" s="56"/>
      <c r="I10" s="56"/>
      <c r="J10" s="56"/>
      <c r="K10" s="17"/>
      <c r="L10" s="24"/>
    </row>
    <row r="11" spans="1:12" x14ac:dyDescent="0.3">
      <c r="A11" s="25" t="s">
        <v>36</v>
      </c>
      <c r="B11" s="26" t="s">
        <v>34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2" x14ac:dyDescent="0.3">
      <c r="A12" s="19" t="s">
        <v>28</v>
      </c>
      <c r="B12" s="20" t="s">
        <v>29</v>
      </c>
      <c r="C12" s="28"/>
      <c r="D12" s="28"/>
      <c r="E12" s="28"/>
      <c r="F12" s="28"/>
      <c r="G12" s="28"/>
      <c r="H12" s="28"/>
      <c r="I12" s="28"/>
      <c r="J12" s="28"/>
      <c r="K12" s="17"/>
      <c r="L12" s="29">
        <v>100000</v>
      </c>
    </row>
    <row r="13" spans="1:12" x14ac:dyDescent="0.3">
      <c r="A13" s="19" t="s">
        <v>30</v>
      </c>
      <c r="B13" s="20" t="s">
        <v>31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</row>
    <row r="14" spans="1:12" x14ac:dyDescent="0.3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2" ht="15" thickBot="1" x14ac:dyDescent="0.35">
      <c r="A15" s="13" t="s">
        <v>15</v>
      </c>
      <c r="B15" s="31"/>
      <c r="C15" s="32"/>
      <c r="D15" s="32"/>
      <c r="E15" s="32"/>
      <c r="F15" s="32"/>
      <c r="G15" s="32"/>
      <c r="H15" s="32"/>
      <c r="I15" s="32"/>
      <c r="J15" s="32"/>
      <c r="K15" s="17"/>
      <c r="L15" s="21"/>
    </row>
    <row r="16" spans="1:12" x14ac:dyDescent="0.3">
      <c r="A16" s="19" t="s">
        <v>16</v>
      </c>
      <c r="B16" s="20" t="s">
        <v>17</v>
      </c>
      <c r="C16" s="33">
        <v>0.5</v>
      </c>
      <c r="D16" s="33">
        <v>0.5</v>
      </c>
      <c r="E16" s="33">
        <v>0.5</v>
      </c>
      <c r="F16" s="33">
        <v>0.5</v>
      </c>
      <c r="G16" s="33">
        <v>0.5</v>
      </c>
      <c r="H16" s="33">
        <v>0.5</v>
      </c>
      <c r="I16" s="33">
        <v>0.5</v>
      </c>
      <c r="J16" s="33">
        <v>0.5</v>
      </c>
      <c r="K16" s="20"/>
      <c r="L16" s="21"/>
    </row>
    <row r="17" spans="1:17" x14ac:dyDescent="0.3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7" ht="15" thickBot="1" x14ac:dyDescent="0.35">
      <c r="A18" s="13" t="s">
        <v>18</v>
      </c>
      <c r="B18" s="31"/>
      <c r="C18" s="32"/>
      <c r="D18" s="32"/>
      <c r="E18" s="32"/>
      <c r="F18" s="32"/>
      <c r="G18" s="32"/>
      <c r="H18" s="32"/>
      <c r="I18" s="32"/>
      <c r="J18" s="32"/>
      <c r="K18" s="34" t="s">
        <v>19</v>
      </c>
      <c r="L18" s="35" t="s">
        <v>20</v>
      </c>
    </row>
    <row r="19" spans="1:17" x14ac:dyDescent="0.3">
      <c r="A19" s="48" t="s">
        <v>21</v>
      </c>
      <c r="B19" s="11" t="s">
        <v>22</v>
      </c>
      <c r="C19" s="49">
        <f t="shared" ref="C19:J19" si="0">C16*C9</f>
        <v>500000</v>
      </c>
      <c r="D19" s="49">
        <f t="shared" si="0"/>
        <v>50000</v>
      </c>
      <c r="E19" s="49">
        <f t="shared" si="0"/>
        <v>25000</v>
      </c>
      <c r="F19" s="49">
        <f t="shared" si="0"/>
        <v>10000</v>
      </c>
      <c r="G19" s="49">
        <f t="shared" si="0"/>
        <v>500000</v>
      </c>
      <c r="H19" s="49">
        <f t="shared" si="0"/>
        <v>50000</v>
      </c>
      <c r="I19" s="49">
        <f t="shared" si="0"/>
        <v>25000</v>
      </c>
      <c r="J19" s="49">
        <f t="shared" si="0"/>
        <v>10000</v>
      </c>
      <c r="K19" s="50">
        <f>SUM(C19:J19)</f>
        <v>1170000</v>
      </c>
      <c r="L19" s="51">
        <f>K19</f>
        <v>1170000</v>
      </c>
    </row>
    <row r="20" spans="1:17" x14ac:dyDescent="0.3">
      <c r="A20" s="19" t="s">
        <v>39</v>
      </c>
      <c r="B20" s="20" t="s">
        <v>40</v>
      </c>
      <c r="C20" s="57">
        <f>SUM(C19:J19)*C10</f>
        <v>175500</v>
      </c>
      <c r="D20" s="57"/>
      <c r="E20" s="57"/>
      <c r="F20" s="57"/>
      <c r="G20" s="57"/>
      <c r="H20" s="57"/>
      <c r="I20" s="57"/>
      <c r="J20" s="57"/>
      <c r="K20" s="37"/>
      <c r="L20" s="38"/>
    </row>
    <row r="21" spans="1:17" x14ac:dyDescent="0.3">
      <c r="A21" s="19" t="s">
        <v>38</v>
      </c>
      <c r="B21" s="20" t="s">
        <v>41</v>
      </c>
      <c r="C21" s="58">
        <f>SUM(C19:J19)</f>
        <v>1170000</v>
      </c>
      <c r="D21" s="58"/>
      <c r="E21" s="58"/>
      <c r="F21" s="58"/>
      <c r="G21" s="58"/>
      <c r="H21" s="58"/>
      <c r="I21" s="58"/>
      <c r="J21" s="58"/>
      <c r="K21" s="36"/>
      <c r="L21" s="23">
        <f>SUM(C21:J21)</f>
        <v>1170000</v>
      </c>
    </row>
    <row r="22" spans="1:17" x14ac:dyDescent="0.3">
      <c r="A22" s="19" t="s">
        <v>42</v>
      </c>
      <c r="B22" s="20" t="s">
        <v>32</v>
      </c>
      <c r="C22" s="58">
        <f>MIN(C21,C20)</f>
        <v>175500</v>
      </c>
      <c r="D22" s="58"/>
      <c r="E22" s="58"/>
      <c r="F22" s="58"/>
      <c r="G22" s="58"/>
      <c r="H22" s="58"/>
      <c r="I22" s="58"/>
      <c r="J22" s="58"/>
      <c r="K22" s="39"/>
      <c r="L22" s="40">
        <f>SUM(C22:J22)</f>
        <v>175500</v>
      </c>
      <c r="M22" s="41"/>
    </row>
    <row r="23" spans="1:17" x14ac:dyDescent="0.3">
      <c r="A23" s="19"/>
      <c r="B23" s="20" t="s">
        <v>25</v>
      </c>
      <c r="C23" s="58">
        <f>C21-C22</f>
        <v>994500</v>
      </c>
      <c r="D23" s="58"/>
      <c r="E23" s="58"/>
      <c r="F23" s="58"/>
      <c r="G23" s="58"/>
      <c r="H23" s="58"/>
      <c r="I23" s="58"/>
      <c r="J23" s="58"/>
      <c r="K23" s="39"/>
      <c r="L23" s="40">
        <f>L21-L22</f>
        <v>994500</v>
      </c>
      <c r="M23" s="41"/>
    </row>
    <row r="24" spans="1:17" x14ac:dyDescent="0.3">
      <c r="A24" s="19" t="s">
        <v>23</v>
      </c>
      <c r="B24" s="20" t="s">
        <v>33</v>
      </c>
      <c r="C24" s="42"/>
      <c r="D24" s="42"/>
      <c r="E24" s="42"/>
      <c r="F24" s="42"/>
      <c r="G24" s="42"/>
      <c r="H24" s="42"/>
      <c r="I24" s="42"/>
      <c r="J24" s="42"/>
      <c r="K24" s="39"/>
      <c r="L24" s="23">
        <f>MIN(L13,MIN(MAX(L12,L22),L23+L22))</f>
        <v>150000</v>
      </c>
      <c r="M24" s="41"/>
    </row>
    <row r="25" spans="1:17" ht="15" thickBot="1" x14ac:dyDescent="0.35">
      <c r="A25" s="43" t="s">
        <v>26</v>
      </c>
      <c r="B25" s="31" t="s">
        <v>27</v>
      </c>
      <c r="C25" s="55"/>
      <c r="D25" s="55"/>
      <c r="E25" s="55"/>
      <c r="F25" s="55"/>
      <c r="G25" s="55"/>
      <c r="H25" s="55"/>
      <c r="I25" s="55"/>
      <c r="J25" s="55"/>
      <c r="K25" s="44"/>
      <c r="L25" s="52">
        <f>L22+L23-L24</f>
        <v>1020000</v>
      </c>
      <c r="Q25" s="17"/>
    </row>
    <row r="26" spans="1:17" x14ac:dyDescent="0.3">
      <c r="A26" s="47"/>
      <c r="B26" s="45"/>
      <c r="C26" s="7"/>
      <c r="D26" s="7"/>
      <c r="E26" s="7"/>
      <c r="F26" s="7"/>
      <c r="G26" s="7"/>
      <c r="H26" s="7"/>
      <c r="I26" s="7"/>
      <c r="J26" s="7"/>
      <c r="K26" s="20"/>
      <c r="Q26" s="17"/>
    </row>
    <row r="27" spans="1:17" s="17" customFormat="1" x14ac:dyDescent="0.3">
      <c r="A27" s="45"/>
      <c r="B27" s="45"/>
      <c r="C27" s="7"/>
      <c r="D27" s="7"/>
      <c r="E27" s="7"/>
      <c r="F27" s="7"/>
      <c r="G27" s="7"/>
      <c r="H27" s="7"/>
      <c r="I27" s="7"/>
      <c r="J27" s="7"/>
      <c r="K27" s="46"/>
      <c r="N27"/>
      <c r="O27"/>
      <c r="P27"/>
    </row>
    <row r="28" spans="1:17" s="17" customFormat="1" x14ac:dyDescent="0.3">
      <c r="A28" s="20"/>
      <c r="B28" s="20"/>
      <c r="C28" s="4"/>
      <c r="D28" s="4"/>
      <c r="E28" s="4"/>
      <c r="F28" s="4"/>
      <c r="G28" s="4"/>
      <c r="H28" s="4"/>
      <c r="I28" s="4"/>
      <c r="J28" s="4"/>
      <c r="K28" s="20"/>
      <c r="N28"/>
      <c r="O28"/>
      <c r="P28"/>
      <c r="Q28"/>
    </row>
    <row r="29" spans="1:17" s="17" customFormat="1" x14ac:dyDescent="0.3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6"/>
      <c r="N29"/>
      <c r="O29"/>
      <c r="P29"/>
      <c r="Q29"/>
    </row>
    <row r="30" spans="1:17" s="17" customFormat="1" x14ac:dyDescent="0.3">
      <c r="A30" s="45"/>
      <c r="B30" s="45"/>
      <c r="C30" s="22"/>
      <c r="D30" s="22"/>
      <c r="E30" s="22"/>
      <c r="F30" s="22"/>
      <c r="G30" s="22"/>
      <c r="H30" s="22"/>
      <c r="I30" s="22"/>
      <c r="J30" s="22"/>
      <c r="K30" s="20"/>
      <c r="N30"/>
      <c r="O30"/>
      <c r="P30"/>
      <c r="Q30"/>
    </row>
    <row r="31" spans="1:17" s="17" customFormat="1" x14ac:dyDescent="0.3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7"/>
      <c r="N31"/>
      <c r="O31"/>
      <c r="P31"/>
      <c r="Q31"/>
    </row>
    <row r="32" spans="1:17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6"/>
      <c r="N32"/>
      <c r="O32"/>
      <c r="P32"/>
    </row>
    <row r="33" spans="1:17" s="17" customFormat="1" x14ac:dyDescent="0.3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  <c r="N33"/>
      <c r="O33"/>
      <c r="P33"/>
    </row>
    <row r="34" spans="1:17" s="17" customFormat="1" x14ac:dyDescent="0.3">
      <c r="A34" s="45"/>
      <c r="B34" s="20"/>
      <c r="C34" s="4"/>
      <c r="D34" s="4"/>
      <c r="E34" s="4"/>
      <c r="F34" s="4"/>
      <c r="G34" s="4"/>
      <c r="H34" s="4"/>
      <c r="I34" s="4"/>
      <c r="J34" s="4"/>
      <c r="K34" s="20"/>
      <c r="N34"/>
      <c r="O34"/>
      <c r="P34"/>
    </row>
    <row r="35" spans="1:17" s="17" customFormat="1" x14ac:dyDescent="0.3">
      <c r="A35" s="20"/>
      <c r="B35" s="20"/>
      <c r="C35" s="33"/>
      <c r="D35" s="33"/>
      <c r="E35" s="33"/>
      <c r="F35" s="33"/>
      <c r="G35" s="33"/>
      <c r="H35" s="33"/>
      <c r="I35" s="33"/>
      <c r="J35" s="33"/>
      <c r="K35" s="20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  <c r="Q36"/>
    </row>
    <row r="37" spans="1:17" s="17" customFormat="1" x14ac:dyDescent="0.3">
      <c r="A37" s="45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  <c r="Q37"/>
    </row>
    <row r="38" spans="1:17" s="17" customFormat="1" x14ac:dyDescent="0.3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6"/>
      <c r="N38"/>
      <c r="O38"/>
      <c r="P38"/>
      <c r="Q38"/>
    </row>
    <row r="39" spans="1:17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6"/>
      <c r="N39"/>
      <c r="O39"/>
      <c r="P39"/>
      <c r="Q39"/>
    </row>
    <row r="40" spans="1:17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6"/>
      <c r="N40"/>
      <c r="O40"/>
      <c r="P40"/>
    </row>
    <row r="41" spans="1:17" s="17" customFormat="1" x14ac:dyDescent="0.3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  <c r="N41"/>
      <c r="O41"/>
      <c r="P41"/>
    </row>
    <row r="42" spans="1:17" s="17" customFormat="1" x14ac:dyDescent="0.3">
      <c r="N42"/>
      <c r="O42"/>
      <c r="P42"/>
    </row>
    <row r="43" spans="1:17" x14ac:dyDescent="0.3">
      <c r="A43" s="26"/>
    </row>
    <row r="44" spans="1:17" x14ac:dyDescent="0.3">
      <c r="A44" s="26"/>
    </row>
  </sheetData>
  <sortState ref="N4:Q43">
    <sortCondition ref="P4:P43"/>
  </sortState>
  <mergeCells count="7">
    <mergeCell ref="C23:J23"/>
    <mergeCell ref="C25:F25"/>
    <mergeCell ref="G25:J25"/>
    <mergeCell ref="C10:J10"/>
    <mergeCell ref="C20:J20"/>
    <mergeCell ref="C21:J21"/>
    <mergeCell ref="C22:J22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sidx 1</vt:lpstr>
      <vt:lpstr>sidx 2</vt:lpstr>
      <vt:lpstr>sidx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2018-07-23T15:19:34Z</dcterms:modified>
</cp:coreProperties>
</file>