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Joh\ktest\ftest\data\fm24\"/>
    </mc:Choice>
  </mc:AlternateContent>
  <xr:revisionPtr revIDLastSave="0" documentId="13_ncr:1_{A628D55D-3E1B-4170-B43D-4F3E71F4FCFC}" xr6:coauthVersionLast="40" xr6:coauthVersionMax="40" xr10:uidLastSave="{00000000-0000-0000-0000-000000000000}"/>
  <bookViews>
    <workbookView xWindow="-108" yWindow="-108" windowWidth="23256" windowHeight="12576" xr2:uid="{9C956E07-B3AC-4CDB-B5DA-5092D97FDC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J23" i="1"/>
  <c r="I23" i="1"/>
  <c r="H23" i="1"/>
  <c r="G23" i="1"/>
  <c r="F23" i="1"/>
  <c r="E23" i="1"/>
  <c r="D23" i="1"/>
  <c r="C23" i="1"/>
  <c r="B23" i="1"/>
  <c r="N18" i="1" l="1"/>
  <c r="N19" i="1"/>
  <c r="P4" i="1"/>
  <c r="N20" i="1"/>
  <c r="N16" i="1"/>
  <c r="N13" i="1"/>
  <c r="N11" i="1"/>
  <c r="N12" i="1" s="1"/>
  <c r="N8" i="1"/>
  <c r="M7" i="1"/>
  <c r="M15" i="1"/>
  <c r="K20" i="1"/>
  <c r="J20" i="1"/>
  <c r="I20" i="1"/>
  <c r="H20" i="1"/>
  <c r="G20" i="1"/>
  <c r="F20" i="1"/>
  <c r="E20" i="1"/>
  <c r="D20" i="1"/>
  <c r="C20" i="1"/>
  <c r="B20" i="1"/>
  <c r="K13" i="1"/>
  <c r="J13" i="1"/>
  <c r="I13" i="1"/>
  <c r="H13" i="1"/>
  <c r="G13" i="1"/>
  <c r="F13" i="1"/>
  <c r="E13" i="1"/>
  <c r="D13" i="1"/>
  <c r="C13" i="1"/>
  <c r="B13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B16" i="1"/>
  <c r="K11" i="1"/>
  <c r="K12" i="1" s="1"/>
  <c r="J11" i="1"/>
  <c r="J12" i="1" s="1"/>
  <c r="I11" i="1"/>
  <c r="H11" i="1"/>
  <c r="G11" i="1"/>
  <c r="G12" i="1" s="1"/>
  <c r="F11" i="1"/>
  <c r="E11" i="1"/>
  <c r="E12" i="1" s="1"/>
  <c r="D11" i="1"/>
  <c r="D12" i="1" s="1"/>
  <c r="C11" i="1"/>
  <c r="B11" i="1"/>
  <c r="B12" i="1" s="1"/>
  <c r="C12" i="1"/>
  <c r="K16" i="1"/>
  <c r="J16" i="1"/>
  <c r="I16" i="1"/>
  <c r="H16" i="1"/>
  <c r="G16" i="1"/>
  <c r="F16" i="1"/>
  <c r="E16" i="1"/>
  <c r="D16" i="1"/>
  <c r="C16" i="1"/>
  <c r="I12" i="1"/>
  <c r="H12" i="1"/>
  <c r="K8" i="1"/>
  <c r="J8" i="1"/>
  <c r="I8" i="1"/>
  <c r="H8" i="1"/>
  <c r="G8" i="1"/>
  <c r="F8" i="1"/>
  <c r="F12" i="1" s="1"/>
  <c r="E8" i="1"/>
  <c r="D8" i="1"/>
  <c r="C8" i="1"/>
  <c r="B8" i="1"/>
</calcChain>
</file>

<file path=xl/sharedStrings.xml><?xml version="1.0" encoding="utf-8"?>
<sst xmlns="http://schemas.openxmlformats.org/spreadsheetml/2006/main" count="38" uniqueCount="30">
  <si>
    <t>A</t>
  </si>
  <si>
    <t>B</t>
  </si>
  <si>
    <t>C</t>
  </si>
  <si>
    <t>D</t>
  </si>
  <si>
    <t>i</t>
  </si>
  <si>
    <t>ii</t>
  </si>
  <si>
    <t>% placed</t>
  </si>
  <si>
    <t>loss</t>
  </si>
  <si>
    <t>if layer&gt;1 no</t>
  </si>
  <si>
    <t>else</t>
  </si>
  <si>
    <t>if layer&gt;1 yes</t>
  </si>
  <si>
    <t>x.net loss = x.loss - loss</t>
  </si>
  <si>
    <t>x.retained loss = x.net loss</t>
  </si>
  <si>
    <t>x.net loss = x.net loss + (x.previous_layer_retained_loss - loss)</t>
  </si>
  <si>
    <t>Level 2</t>
  </si>
  <si>
    <t>Level 1</t>
  </si>
  <si>
    <t>Layer 1</t>
  </si>
  <si>
    <t>Calcrule 23</t>
  </si>
  <si>
    <t>calcrule25</t>
  </si>
  <si>
    <t>Layer 2</t>
  </si>
  <si>
    <t>calcrule23</t>
  </si>
  <si>
    <t>x.net loss = 0</t>
  </si>
  <si>
    <t>x.loss = loss</t>
  </si>
  <si>
    <t>x.loss</t>
  </si>
  <si>
    <t>x.net loss = x.retained_loss_previous_layer - loss</t>
  </si>
  <si>
    <t>Input x.loss</t>
  </si>
  <si>
    <t>x.net loss = x.retained_loss + (x.loss - loss)</t>
  </si>
  <si>
    <t>fm24_ri3 net loss calculation</t>
  </si>
  <si>
    <t>formula changed to</t>
  </si>
  <si>
    <t>allocrule1 %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</si>
</sst>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i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3" fontId="3" fillId="0" borderId="0" xfId="0" applyNumberFormat="1" applyFont="1"/>
    <xf numFmtId="9" fontId="4" fillId="0" borderId="0" xfId="1" applyFont="1"/>
    <xf numFmtId="9" fontId="0" fillId="0" borderId="0" xfId="0" applyNumberFormat="1"/>
    <xf numFmtId="3" fontId="0" fillId="0" borderId="0" xfId="0" applyNumberFormat="1"/>
    <xf numFmtId="9" fontId="4" fillId="0" borderId="0" xfId="0" applyNumberFormat="1" applyFont="1"/>
    <xf numFmtId="0" fontId="2" fillId="0" borderId="1" xfId="0" applyFont="1" applyBorder="1"/>
    <xf numFmtId="0" fontId="0" fillId="0" borderId="1" xfId="0" applyBorder="1"/>
    <xf numFmtId="10" fontId="5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540E5-DE05-4BF3-BE3F-FA61ADD1A6FA}">
  <dimension ref="A1:P23"/>
  <sheetViews>
    <sheetView tabSelected="1" workbookViewId="0">
      <selection activeCell="B23" sqref="B23"/>
    </sheetView>
  </sheetViews>
  <sheetFormatPr defaultRowHeight="14.4" x14ac:dyDescent="0.3"/>
  <cols>
    <col min="1" max="1" width="27.88671875" customWidth="1"/>
    <col min="2" max="2" width="17.6640625" bestFit="1" customWidth="1"/>
    <col min="3" max="5" width="9.5546875" bestFit="1" customWidth="1"/>
    <col min="6" max="7" width="10.5546875" bestFit="1" customWidth="1"/>
    <col min="8" max="8" width="8.109375" bestFit="1" customWidth="1"/>
    <col min="9" max="11" width="10.5546875" bestFit="1" customWidth="1"/>
    <col min="13" max="13" width="9.88671875" bestFit="1" customWidth="1"/>
    <col min="14" max="14" width="12.44140625" bestFit="1" customWidth="1"/>
    <col min="16" max="16" width="10.88671875" bestFit="1" customWidth="1"/>
  </cols>
  <sheetData>
    <row r="1" spans="1:16" x14ac:dyDescent="0.3">
      <c r="A1" t="s">
        <v>27</v>
      </c>
      <c r="M1" t="s">
        <v>14</v>
      </c>
    </row>
    <row r="2" spans="1:16" x14ac:dyDescent="0.3">
      <c r="B2" t="s">
        <v>15</v>
      </c>
    </row>
    <row r="3" spans="1:16" x14ac:dyDescent="0.3">
      <c r="B3" s="1" t="s">
        <v>0</v>
      </c>
      <c r="C3" s="1" t="s">
        <v>1</v>
      </c>
      <c r="D3" s="1" t="s">
        <v>2</v>
      </c>
      <c r="E3" s="1" t="s">
        <v>3</v>
      </c>
      <c r="F3" s="1">
        <v>1</v>
      </c>
      <c r="G3" s="1">
        <v>2</v>
      </c>
      <c r="H3" s="1">
        <v>3</v>
      </c>
      <c r="I3" s="1">
        <v>4</v>
      </c>
      <c r="J3" s="1" t="s">
        <v>4</v>
      </c>
      <c r="K3" s="1" t="s">
        <v>5</v>
      </c>
    </row>
    <row r="4" spans="1:16" x14ac:dyDescent="0.3">
      <c r="A4" t="s">
        <v>25</v>
      </c>
      <c r="B4" s="2">
        <v>7211246.5555088539</v>
      </c>
      <c r="C4" s="2">
        <v>7211246.5555088539</v>
      </c>
      <c r="D4" s="2">
        <v>4322077.4368315358</v>
      </c>
      <c r="E4" s="2">
        <v>1255429.4521507644</v>
      </c>
      <c r="F4" s="2">
        <v>75283615.066702098</v>
      </c>
      <c r="G4" s="2">
        <v>28382155.207557194</v>
      </c>
      <c r="H4" s="2">
        <v>575000</v>
      </c>
      <c r="I4" s="2">
        <v>15000000</v>
      </c>
      <c r="J4" s="2">
        <v>79200000</v>
      </c>
      <c r="K4" s="2">
        <v>31680000.000000004</v>
      </c>
      <c r="P4" s="5">
        <f>SUM(B4:K4)</f>
        <v>250120770.2742593</v>
      </c>
    </row>
    <row r="5" spans="1:16" x14ac:dyDescent="0.3">
      <c r="A5" t="s">
        <v>21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6" x14ac:dyDescent="0.3">
      <c r="A6" s="7" t="s">
        <v>16</v>
      </c>
      <c r="B6" s="8" t="s">
        <v>18</v>
      </c>
      <c r="C6" s="8"/>
      <c r="D6" s="8"/>
      <c r="E6" s="8"/>
      <c r="F6" s="8"/>
      <c r="G6" s="8"/>
      <c r="H6" s="8"/>
      <c r="I6" s="8"/>
      <c r="J6" s="8"/>
      <c r="K6" s="8"/>
      <c r="L6" s="8"/>
      <c r="M6" s="8" t="s">
        <v>17</v>
      </c>
      <c r="N6" s="8"/>
    </row>
    <row r="7" spans="1:16" x14ac:dyDescent="0.3">
      <c r="A7" t="s">
        <v>6</v>
      </c>
      <c r="B7" s="4">
        <v>0</v>
      </c>
      <c r="C7" s="4">
        <v>0</v>
      </c>
      <c r="D7" s="4">
        <v>0</v>
      </c>
      <c r="E7" s="4">
        <v>0</v>
      </c>
      <c r="F7" s="3">
        <v>0.2</v>
      </c>
      <c r="G7" s="3">
        <v>0.4</v>
      </c>
      <c r="H7" s="3">
        <v>0.2</v>
      </c>
      <c r="I7" s="3">
        <v>0.3</v>
      </c>
      <c r="J7" s="3">
        <v>0.25</v>
      </c>
      <c r="K7" s="3">
        <v>0.375</v>
      </c>
      <c r="L7" t="s">
        <v>23</v>
      </c>
      <c r="M7" s="5">
        <f>SUM(B13:K13)</f>
        <v>62704585.096363299</v>
      </c>
      <c r="N7" s="5">
        <v>60000000</v>
      </c>
    </row>
    <row r="8" spans="1:16" x14ac:dyDescent="0.3">
      <c r="A8" t="s">
        <v>7</v>
      </c>
      <c r="B8" s="5">
        <f>B4*B7</f>
        <v>0</v>
      </c>
      <c r="C8" s="5">
        <f t="shared" ref="C8:K8" si="0">C4*C7</f>
        <v>0</v>
      </c>
      <c r="D8" s="5">
        <f t="shared" si="0"/>
        <v>0</v>
      </c>
      <c r="E8" s="5">
        <f t="shared" si="0"/>
        <v>0</v>
      </c>
      <c r="F8" s="5">
        <f t="shared" si="0"/>
        <v>15056723.013340421</v>
      </c>
      <c r="G8" s="5">
        <f t="shared" si="0"/>
        <v>11352862.083022878</v>
      </c>
      <c r="H8" s="5">
        <f t="shared" si="0"/>
        <v>115000</v>
      </c>
      <c r="I8" s="5">
        <f t="shared" si="0"/>
        <v>4500000</v>
      </c>
      <c r="J8" s="5">
        <f t="shared" si="0"/>
        <v>19800000</v>
      </c>
      <c r="K8" s="5">
        <f t="shared" si="0"/>
        <v>11880000.000000002</v>
      </c>
      <c r="M8" t="s">
        <v>7</v>
      </c>
      <c r="N8" s="5">
        <f>MIN(M7,N7)</f>
        <v>60000000</v>
      </c>
    </row>
    <row r="9" spans="1:16" x14ac:dyDescent="0.3">
      <c r="A9" t="s">
        <v>8</v>
      </c>
    </row>
    <row r="10" spans="1:16" x14ac:dyDescent="0.3">
      <c r="A10" t="s">
        <v>9</v>
      </c>
      <c r="N10" s="5"/>
      <c r="P10" t="s">
        <v>28</v>
      </c>
    </row>
    <row r="11" spans="1:16" x14ac:dyDescent="0.3">
      <c r="A11" t="s">
        <v>11</v>
      </c>
      <c r="B11" s="5">
        <f>B4-B8</f>
        <v>7211246.5555088539</v>
      </c>
      <c r="C11" s="5">
        <f t="shared" ref="C11:K11" si="1">C4-C8</f>
        <v>7211246.5555088539</v>
      </c>
      <c r="D11" s="5">
        <f t="shared" si="1"/>
        <v>4322077.4368315358</v>
      </c>
      <c r="E11" s="5">
        <f t="shared" si="1"/>
        <v>1255429.4521507644</v>
      </c>
      <c r="F11" s="5">
        <f t="shared" si="1"/>
        <v>60226892.053361677</v>
      </c>
      <c r="G11" s="5">
        <f t="shared" si="1"/>
        <v>17029293.124534316</v>
      </c>
      <c r="H11" s="5">
        <f t="shared" si="1"/>
        <v>460000</v>
      </c>
      <c r="I11" s="5">
        <f t="shared" si="1"/>
        <v>10500000</v>
      </c>
      <c r="J11" s="5">
        <f t="shared" si="1"/>
        <v>59400000</v>
      </c>
      <c r="K11" s="5">
        <f t="shared" si="1"/>
        <v>19800000</v>
      </c>
      <c r="N11" s="5">
        <f>SUM(B11:K11)+M7-N8</f>
        <v>190120770.2742593</v>
      </c>
      <c r="P11" t="s">
        <v>26</v>
      </c>
    </row>
    <row r="12" spans="1:16" x14ac:dyDescent="0.3">
      <c r="A12" t="s">
        <v>12</v>
      </c>
      <c r="B12" s="5">
        <f>B11</f>
        <v>7211246.5555088539</v>
      </c>
      <c r="C12" s="5">
        <f t="shared" ref="C12:K12" si="2">C11</f>
        <v>7211246.5555088539</v>
      </c>
      <c r="D12" s="5">
        <f t="shared" si="2"/>
        <v>4322077.4368315358</v>
      </c>
      <c r="E12" s="5">
        <f t="shared" si="2"/>
        <v>1255429.4521507644</v>
      </c>
      <c r="F12" s="5">
        <f t="shared" si="2"/>
        <v>60226892.053361677</v>
      </c>
      <c r="G12" s="5">
        <f t="shared" si="2"/>
        <v>17029293.124534316</v>
      </c>
      <c r="H12" s="5">
        <f t="shared" si="2"/>
        <v>460000</v>
      </c>
      <c r="I12" s="5">
        <f t="shared" si="2"/>
        <v>10500000</v>
      </c>
      <c r="J12" s="5">
        <f t="shared" si="2"/>
        <v>59400000</v>
      </c>
      <c r="K12" s="5">
        <f t="shared" si="2"/>
        <v>19800000</v>
      </c>
      <c r="N12" s="5">
        <f>N11</f>
        <v>190120770.2742593</v>
      </c>
    </row>
    <row r="13" spans="1:16" x14ac:dyDescent="0.3">
      <c r="A13" t="s">
        <v>22</v>
      </c>
      <c r="B13" s="5">
        <f>B8</f>
        <v>0</v>
      </c>
      <c r="C13" s="5">
        <f t="shared" ref="C13:K13" si="3">C8</f>
        <v>0</v>
      </c>
      <c r="D13" s="5">
        <f t="shared" si="3"/>
        <v>0</v>
      </c>
      <c r="E13" s="5">
        <f t="shared" si="3"/>
        <v>0</v>
      </c>
      <c r="F13" s="5">
        <f t="shared" si="3"/>
        <v>15056723.013340421</v>
      </c>
      <c r="G13" s="5">
        <f t="shared" si="3"/>
        <v>11352862.083022878</v>
      </c>
      <c r="H13" s="5">
        <f t="shared" si="3"/>
        <v>115000</v>
      </c>
      <c r="I13" s="5">
        <f t="shared" si="3"/>
        <v>4500000</v>
      </c>
      <c r="J13" s="5">
        <f t="shared" si="3"/>
        <v>19800000</v>
      </c>
      <c r="K13" s="5">
        <f t="shared" si="3"/>
        <v>11880000.000000002</v>
      </c>
      <c r="M13" s="5"/>
      <c r="N13" s="5">
        <f>N8</f>
        <v>60000000</v>
      </c>
    </row>
    <row r="14" spans="1:16" x14ac:dyDescent="0.3">
      <c r="A14" s="7" t="s">
        <v>19</v>
      </c>
      <c r="B14" s="8" t="s">
        <v>20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6" x14ac:dyDescent="0.3">
      <c r="A15" t="s">
        <v>6</v>
      </c>
      <c r="B15" s="6">
        <v>0</v>
      </c>
      <c r="C15" s="6">
        <v>0</v>
      </c>
      <c r="D15" s="6">
        <v>0</v>
      </c>
      <c r="E15" s="6">
        <v>0</v>
      </c>
      <c r="F15" s="3">
        <v>0.6</v>
      </c>
      <c r="G15" s="6">
        <v>0</v>
      </c>
      <c r="H15" s="3">
        <v>0.6</v>
      </c>
      <c r="I15" s="3">
        <v>0.3</v>
      </c>
      <c r="J15" s="3">
        <v>0.5</v>
      </c>
      <c r="K15" s="6">
        <v>0</v>
      </c>
      <c r="L15" t="s">
        <v>23</v>
      </c>
      <c r="M15" s="5">
        <f>SUM(B20:K20)</f>
        <v>89615169.040021256</v>
      </c>
      <c r="N15" s="5">
        <v>60000000</v>
      </c>
    </row>
    <row r="16" spans="1:16" x14ac:dyDescent="0.3">
      <c r="A16" t="s">
        <v>7</v>
      </c>
      <c r="B16">
        <f>B15*B4</f>
        <v>0</v>
      </c>
      <c r="C16">
        <f t="shared" ref="C16:K16" si="4">C15*C4</f>
        <v>0</v>
      </c>
      <c r="D16">
        <f t="shared" si="4"/>
        <v>0</v>
      </c>
      <c r="E16">
        <f t="shared" si="4"/>
        <v>0</v>
      </c>
      <c r="F16">
        <f t="shared" si="4"/>
        <v>45170169.040021256</v>
      </c>
      <c r="G16">
        <f t="shared" si="4"/>
        <v>0</v>
      </c>
      <c r="H16">
        <f t="shared" si="4"/>
        <v>345000</v>
      </c>
      <c r="I16">
        <f t="shared" si="4"/>
        <v>4500000</v>
      </c>
      <c r="J16">
        <f t="shared" si="4"/>
        <v>39600000</v>
      </c>
      <c r="K16">
        <f t="shared" si="4"/>
        <v>0</v>
      </c>
      <c r="M16" t="s">
        <v>7</v>
      </c>
      <c r="N16" s="5">
        <f>MIN(N15,M15)</f>
        <v>60000000</v>
      </c>
      <c r="P16" s="5"/>
    </row>
    <row r="17" spans="1:16" x14ac:dyDescent="0.3">
      <c r="A17" t="s">
        <v>10</v>
      </c>
      <c r="P17" t="s">
        <v>28</v>
      </c>
    </row>
    <row r="18" spans="1:16" x14ac:dyDescent="0.3">
      <c r="A18" t="s">
        <v>13</v>
      </c>
      <c r="B18" s="5">
        <f>B5+(B12-B16)</f>
        <v>7211246.5555088539</v>
      </c>
      <c r="C18" s="5">
        <f t="shared" ref="C18:K18" si="5">C5+(C12-C16)</f>
        <v>7211246.5555088539</v>
      </c>
      <c r="D18" s="5">
        <f t="shared" si="5"/>
        <v>4322077.4368315358</v>
      </c>
      <c r="E18" s="5">
        <f t="shared" si="5"/>
        <v>1255429.4521507644</v>
      </c>
      <c r="F18" s="5">
        <f t="shared" si="5"/>
        <v>15056723.013340421</v>
      </c>
      <c r="G18" s="5">
        <f t="shared" si="5"/>
        <v>17029293.124534316</v>
      </c>
      <c r="H18" s="5">
        <f t="shared" si="5"/>
        <v>115000</v>
      </c>
      <c r="I18" s="5">
        <f t="shared" si="5"/>
        <v>6000000</v>
      </c>
      <c r="J18" s="5">
        <f t="shared" si="5"/>
        <v>19800000</v>
      </c>
      <c r="K18" s="5">
        <f t="shared" si="5"/>
        <v>19800000</v>
      </c>
      <c r="N18" s="5">
        <f>N12-N16</f>
        <v>130120770.2742593</v>
      </c>
      <c r="P18" t="s">
        <v>24</v>
      </c>
    </row>
    <row r="19" spans="1:16" x14ac:dyDescent="0.3">
      <c r="A19" t="s">
        <v>12</v>
      </c>
      <c r="B19" s="5">
        <f>B18</f>
        <v>7211246.5555088539</v>
      </c>
      <c r="C19" s="5">
        <f t="shared" ref="C19:K19" si="6">C18</f>
        <v>7211246.5555088539</v>
      </c>
      <c r="D19" s="5">
        <f t="shared" si="6"/>
        <v>4322077.4368315358</v>
      </c>
      <c r="E19" s="5">
        <f t="shared" si="6"/>
        <v>1255429.4521507644</v>
      </c>
      <c r="F19" s="5">
        <f t="shared" si="6"/>
        <v>15056723.013340421</v>
      </c>
      <c r="G19" s="5">
        <f t="shared" si="6"/>
        <v>17029293.124534316</v>
      </c>
      <c r="H19" s="5">
        <f t="shared" si="6"/>
        <v>115000</v>
      </c>
      <c r="I19" s="5">
        <f t="shared" si="6"/>
        <v>6000000</v>
      </c>
      <c r="J19" s="5">
        <f t="shared" si="6"/>
        <v>19800000</v>
      </c>
      <c r="K19" s="5">
        <f t="shared" si="6"/>
        <v>19800000</v>
      </c>
      <c r="N19" s="5">
        <f>N18</f>
        <v>130120770.2742593</v>
      </c>
      <c r="P19" s="5"/>
    </row>
    <row r="20" spans="1:16" x14ac:dyDescent="0.3">
      <c r="A20" t="s">
        <v>22</v>
      </c>
      <c r="B20">
        <f>B16</f>
        <v>0</v>
      </c>
      <c r="C20">
        <f t="shared" ref="C20:K20" si="7">C16</f>
        <v>0</v>
      </c>
      <c r="D20">
        <f t="shared" si="7"/>
        <v>0</v>
      </c>
      <c r="E20">
        <f t="shared" si="7"/>
        <v>0</v>
      </c>
      <c r="F20">
        <f t="shared" si="7"/>
        <v>45170169.040021256</v>
      </c>
      <c r="G20">
        <f t="shared" si="7"/>
        <v>0</v>
      </c>
      <c r="H20">
        <f t="shared" si="7"/>
        <v>345000</v>
      </c>
      <c r="I20">
        <f t="shared" si="7"/>
        <v>4500000</v>
      </c>
      <c r="J20">
        <f t="shared" si="7"/>
        <v>39600000</v>
      </c>
      <c r="K20">
        <f t="shared" si="7"/>
        <v>0</v>
      </c>
      <c r="M20" s="5"/>
      <c r="N20" s="5">
        <f>N16</f>
        <v>60000000</v>
      </c>
    </row>
    <row r="22" spans="1:16" x14ac:dyDescent="0.3">
      <c r="A22" t="s">
        <v>29</v>
      </c>
      <c r="B22" s="9">
        <v>2.8831058482674862E-2</v>
      </c>
      <c r="C22" s="9">
        <v>2.8831058482674862E-2</v>
      </c>
      <c r="D22" s="9">
        <v>1.7279962124266392E-2</v>
      </c>
      <c r="E22" s="9">
        <v>5.0192930829941734E-3</v>
      </c>
      <c r="F22" s="9">
        <v>0.30098905814240479</v>
      </c>
      <c r="G22" s="9">
        <v>0.11347380378061345</v>
      </c>
      <c r="H22" s="9">
        <v>2.2988894499625448E-3</v>
      </c>
      <c r="I22" s="9">
        <v>5.997102912945769E-2</v>
      </c>
      <c r="J22" s="9">
        <v>0.31664703380353659</v>
      </c>
      <c r="K22" s="9">
        <v>0.12665881352141467</v>
      </c>
    </row>
    <row r="23" spans="1:16" x14ac:dyDescent="0.3">
      <c r="B23" s="5">
        <f>$N$19*B22</f>
        <v>3751519.5375878704</v>
      </c>
      <c r="C23" s="5">
        <f t="shared" ref="C23:K23" si="8">$N$19*C22</f>
        <v>3751519.5375878704</v>
      </c>
      <c r="D23" s="5">
        <f t="shared" si="8"/>
        <v>2248481.981919569</v>
      </c>
      <c r="E23" s="5">
        <f t="shared" si="8"/>
        <v>653114.28219146351</v>
      </c>
      <c r="F23" s="5">
        <f t="shared" si="8"/>
        <v>39164928.089613527</v>
      </c>
      <c r="G23" s="5">
        <f t="shared" si="8"/>
        <v>14765298.753883578</v>
      </c>
      <c r="H23" s="5">
        <f t="shared" si="8"/>
        <v>299133.26600449462</v>
      </c>
      <c r="I23" s="5">
        <f t="shared" si="8"/>
        <v>7803476.5044650771</v>
      </c>
      <c r="J23" s="5">
        <f t="shared" si="8"/>
        <v>41202355.943575606</v>
      </c>
      <c r="K23" s="5">
        <f t="shared" si="8"/>
        <v>16480942.377430245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2019-02-21T11:01:45Z</dcterms:created>
  <dcterms:modified xsi:type="dcterms:W3CDTF">2019-02-21T14:32:49Z</dcterms:modified>
</cp:coreProperties>
</file>