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sys64\home\Joh\ktest\ftest\data\fm42\"/>
    </mc:Choice>
  </mc:AlternateContent>
  <xr:revisionPtr revIDLastSave="0" documentId="13_ncr:1_{35AC778C-7415-4D30-8499-F63CD0CB4863}" xr6:coauthVersionLast="40" xr6:coauthVersionMax="40" xr10:uidLastSave="{00000000-0000-0000-0000-000000000000}"/>
  <bookViews>
    <workbookView xWindow="0" yWindow="0" windowWidth="23016" windowHeight="5652" xr2:uid="{00000000-000D-0000-FFFF-FFFF00000000}"/>
  </bookViews>
  <sheets>
    <sheet name="sidx 1" sheetId="12" r:id="rId1"/>
    <sheet name="sidx 2" sheetId="11" r:id="rId2"/>
    <sheet name="sidx 3" sheetId="10" r:id="rId3"/>
    <sheet name="sidx 4" sheetId="14" r:id="rId4"/>
  </sheets>
  <calcPr calcId="181029"/>
</workbook>
</file>

<file path=xl/calcChain.xml><?xml version="1.0" encoding="utf-8"?>
<calcChain xmlns="http://schemas.openxmlformats.org/spreadsheetml/2006/main">
  <c r="L12" i="11" l="1"/>
  <c r="L12" i="10"/>
  <c r="L12" i="14"/>
  <c r="L12" i="12"/>
  <c r="L24" i="10"/>
  <c r="L24" i="14"/>
  <c r="L24" i="11"/>
  <c r="L24" i="12"/>
  <c r="L25" i="12"/>
  <c r="J21" i="14" l="1"/>
  <c r="I21" i="14"/>
  <c r="H21" i="14"/>
  <c r="G21" i="14"/>
  <c r="F21" i="14"/>
  <c r="E21" i="14"/>
  <c r="D21" i="14"/>
  <c r="C21" i="14"/>
  <c r="D10" i="14"/>
  <c r="E10" i="14" s="1"/>
  <c r="F10" i="14" s="1"/>
  <c r="G10" i="14" s="1"/>
  <c r="H10" i="14" s="1"/>
  <c r="L9" i="14"/>
  <c r="J21" i="10"/>
  <c r="I21" i="10"/>
  <c r="H21" i="10"/>
  <c r="G21" i="10"/>
  <c r="F21" i="10"/>
  <c r="E21" i="10"/>
  <c r="D21" i="10"/>
  <c r="C21" i="10"/>
  <c r="J21" i="11"/>
  <c r="I21" i="11"/>
  <c r="H21" i="11"/>
  <c r="G21" i="11"/>
  <c r="F21" i="11"/>
  <c r="E21" i="11"/>
  <c r="D21" i="11"/>
  <c r="C21" i="11"/>
  <c r="L21" i="11" s="1"/>
  <c r="D10" i="11"/>
  <c r="D10" i="10"/>
  <c r="D10" i="12"/>
  <c r="D22" i="10" l="1"/>
  <c r="G22" i="14"/>
  <c r="G23" i="14" s="1"/>
  <c r="D22" i="14"/>
  <c r="H22" i="14"/>
  <c r="I10" i="14"/>
  <c r="J10" i="14" s="1"/>
  <c r="J22" i="14" s="1"/>
  <c r="L21" i="14"/>
  <c r="C22" i="14"/>
  <c r="E22" i="14"/>
  <c r="F22" i="14"/>
  <c r="C22" i="10"/>
  <c r="D23" i="10"/>
  <c r="L21" i="10"/>
  <c r="C22" i="11"/>
  <c r="D22" i="11"/>
  <c r="D23" i="11" s="1"/>
  <c r="E10" i="12"/>
  <c r="F10" i="12" s="1"/>
  <c r="G10" i="12" s="1"/>
  <c r="H10" i="12" s="1"/>
  <c r="I10" i="12" s="1"/>
  <c r="J10" i="12" s="1"/>
  <c r="E10" i="10"/>
  <c r="F10" i="10" s="1"/>
  <c r="G10" i="10" s="1"/>
  <c r="G22" i="10" s="1"/>
  <c r="G23" i="10" s="1"/>
  <c r="E10" i="11"/>
  <c r="F10" i="11" s="1"/>
  <c r="G10" i="11" s="1"/>
  <c r="F22" i="10" l="1"/>
  <c r="F23" i="10" s="1"/>
  <c r="E22" i="10"/>
  <c r="E23" i="10" s="1"/>
  <c r="D23" i="14"/>
  <c r="C23" i="14"/>
  <c r="J23" i="14"/>
  <c r="F23" i="14"/>
  <c r="E23" i="14"/>
  <c r="F22" i="11"/>
  <c r="F23" i="11" s="1"/>
  <c r="H10" i="11"/>
  <c r="H22" i="11" s="1"/>
  <c r="H23" i="11" s="1"/>
  <c r="G22" i="11"/>
  <c r="G23" i="11" s="1"/>
  <c r="E22" i="11"/>
  <c r="E23" i="11" s="1"/>
  <c r="H23" i="14"/>
  <c r="I22" i="14"/>
  <c r="C23" i="10"/>
  <c r="C23" i="11"/>
  <c r="H10" i="10"/>
  <c r="H22" i="10" s="1"/>
  <c r="H23" i="10" s="1"/>
  <c r="J21" i="12"/>
  <c r="J22" i="12" s="1"/>
  <c r="J23" i="12" s="1"/>
  <c r="I21" i="12"/>
  <c r="I22" i="12" s="1"/>
  <c r="I23" i="12" s="1"/>
  <c r="H21" i="12"/>
  <c r="H22" i="12" s="1"/>
  <c r="H23" i="12" s="1"/>
  <c r="G21" i="12"/>
  <c r="G22" i="12" s="1"/>
  <c r="G23" i="12" s="1"/>
  <c r="F21" i="12"/>
  <c r="F22" i="12" s="1"/>
  <c r="F23" i="12" s="1"/>
  <c r="E21" i="12"/>
  <c r="E22" i="12" s="1"/>
  <c r="D21" i="12"/>
  <c r="D22" i="12" s="1"/>
  <c r="D23" i="12" s="1"/>
  <c r="C21" i="12"/>
  <c r="L9" i="12"/>
  <c r="L9" i="11"/>
  <c r="L22" i="14" l="1"/>
  <c r="L25" i="14" s="1"/>
  <c r="I10" i="11"/>
  <c r="I22" i="11" s="1"/>
  <c r="I23" i="11" s="1"/>
  <c r="I23" i="14"/>
  <c r="L23" i="14" s="1"/>
  <c r="L21" i="12"/>
  <c r="C22" i="12"/>
  <c r="C23" i="12" s="1"/>
  <c r="J10" i="11"/>
  <c r="J22" i="11" s="1"/>
  <c r="J23" i="11" s="1"/>
  <c r="L23" i="11" s="1"/>
  <c r="E23" i="12"/>
  <c r="I10" i="10"/>
  <c r="I22" i="10" s="1"/>
  <c r="L9" i="10"/>
  <c r="I23" i="10" l="1"/>
  <c r="L22" i="11"/>
  <c r="L25" i="11" s="1"/>
  <c r="L26" i="11" s="1"/>
  <c r="L27" i="11" s="1"/>
  <c r="L28" i="11" s="1"/>
  <c r="L26" i="14"/>
  <c r="L27" i="14" s="1"/>
  <c r="L28" i="14" s="1"/>
  <c r="L23" i="12"/>
  <c r="L22" i="12"/>
  <c r="J10" i="10"/>
  <c r="J22" i="10" s="1"/>
  <c r="J23" i="10" s="1"/>
  <c r="L22" i="10" l="1"/>
  <c r="L23" i="10"/>
  <c r="E30" i="14"/>
  <c r="D30" i="14"/>
  <c r="C30" i="14"/>
  <c r="F30" i="14"/>
  <c r="J30" i="14"/>
  <c r="G30" i="14"/>
  <c r="H30" i="14"/>
  <c r="I30" i="14"/>
  <c r="D31" i="14"/>
  <c r="F31" i="14"/>
  <c r="E31" i="14"/>
  <c r="H31" i="14"/>
  <c r="G31" i="14"/>
  <c r="C31" i="14"/>
  <c r="J31" i="14"/>
  <c r="I31" i="14"/>
  <c r="L26" i="12"/>
  <c r="L27" i="12" l="1"/>
  <c r="L28" i="12" s="1"/>
  <c r="L25" i="10"/>
  <c r="L26" i="10" s="1"/>
  <c r="L27" i="10" s="1"/>
  <c r="L28" i="10" s="1"/>
  <c r="D31" i="11"/>
  <c r="E31" i="11"/>
  <c r="F31" i="11"/>
  <c r="H31" i="11"/>
  <c r="G31" i="11"/>
  <c r="I31" i="11"/>
  <c r="J31" i="11"/>
  <c r="C31" i="11"/>
  <c r="D30" i="11"/>
  <c r="I30" i="11"/>
  <c r="C30" i="11"/>
  <c r="H30" i="11"/>
  <c r="E30" i="11"/>
  <c r="G30" i="11"/>
  <c r="J30" i="11"/>
  <c r="F30" i="11"/>
  <c r="F31" i="10" l="1"/>
  <c r="E31" i="10"/>
  <c r="G31" i="10"/>
  <c r="D31" i="10"/>
  <c r="H31" i="10"/>
  <c r="C31" i="10"/>
  <c r="I31" i="10"/>
  <c r="J31" i="10"/>
  <c r="C31" i="12"/>
  <c r="H31" i="12"/>
  <c r="J31" i="12"/>
  <c r="I31" i="12"/>
  <c r="G31" i="12"/>
  <c r="F31" i="12"/>
  <c r="E31" i="12"/>
  <c r="D31" i="12"/>
  <c r="E30" i="12"/>
  <c r="H30" i="12"/>
  <c r="G30" i="12"/>
  <c r="F30" i="12"/>
  <c r="J30" i="12"/>
  <c r="C30" i="12"/>
  <c r="D30" i="12"/>
  <c r="I30" i="12"/>
  <c r="F30" i="10"/>
  <c r="J30" i="10"/>
  <c r="E30" i="10"/>
  <c r="C30" i="10"/>
  <c r="D30" i="10"/>
  <c r="I30" i="10"/>
  <c r="H30" i="10"/>
  <c r="G30" i="10"/>
</calcChain>
</file>

<file path=xl/sharedStrings.xml><?xml version="1.0" encoding="utf-8"?>
<sst xmlns="http://schemas.openxmlformats.org/spreadsheetml/2006/main" count="228" uniqueCount="54">
  <si>
    <t>Worked example description</t>
  </si>
  <si>
    <t>Worked example</t>
  </si>
  <si>
    <t>Location 1</t>
  </si>
  <si>
    <t>Location 2</t>
  </si>
  <si>
    <t>Coverages</t>
  </si>
  <si>
    <t>Inputs</t>
  </si>
  <si>
    <t>Symbol / formula</t>
  </si>
  <si>
    <t>Structure</t>
  </si>
  <si>
    <t>Other Structure</t>
  </si>
  <si>
    <t>Contents</t>
  </si>
  <si>
    <t>Time Element</t>
  </si>
  <si>
    <t>Policy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</si>
  <si>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</si>
  <si>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</si>
  <si>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</si>
  <si>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</si>
  <si>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</si>
  <si>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</si>
  <si>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</si>
  <si>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Coverage level</t>
  </si>
  <si>
    <t>Policy level</t>
  </si>
  <si>
    <t>Ground-up loss</t>
  </si>
  <si>
    <t>GU = V * DR</t>
  </si>
  <si>
    <t>II. Location Ded/min ded/policy limit</t>
  </si>
  <si>
    <t>Gross Loss</t>
  </si>
  <si>
    <t>Policy minimum deductible</t>
  </si>
  <si>
    <t>Dmin</t>
  </si>
  <si>
    <t>Policy maximum deductible</t>
  </si>
  <si>
    <t>Dmax</t>
  </si>
  <si>
    <t>Percentage of loss</t>
  </si>
  <si>
    <t>Policy deductible</t>
  </si>
  <si>
    <t>Policy deductible type</t>
  </si>
  <si>
    <t>PD</t>
  </si>
  <si>
    <t>Back-allocation allocrule 1 (GU)</t>
  </si>
  <si>
    <t>Back-allocation allocrule 2 (Prior Level)</t>
  </si>
  <si>
    <t>Coverage deductible</t>
  </si>
  <si>
    <t>Coverage type</t>
  </si>
  <si>
    <t>CD</t>
  </si>
  <si>
    <t>Amount</t>
  </si>
  <si>
    <t>Policy Deductible</t>
  </si>
  <si>
    <t>S1 = Max(GU - CD,0)</t>
  </si>
  <si>
    <t>Net of Coverage deductible</t>
  </si>
  <si>
    <t>S2 = GU - S1</t>
  </si>
  <si>
    <t>S3 = Sum(S1) * PD</t>
  </si>
  <si>
    <t>S4 = Max(S1 - S3,0)</t>
  </si>
  <si>
    <t>S5 = S2 + S1 - S4</t>
  </si>
  <si>
    <t xml:space="preserve">Effective coverage deductible </t>
  </si>
  <si>
    <t>Net policy loss</t>
  </si>
  <si>
    <t>Effective deductible after min/max</t>
  </si>
  <si>
    <t>S7 = S1 + S2 - S6</t>
  </si>
  <si>
    <t>S6 = Min(GU, Min(Dmax,Max(S5,Dmin)))</t>
  </si>
  <si>
    <t>Effective deductible before min/max</t>
  </si>
  <si>
    <t>% Loss deductible with Min and Max 2nd level</t>
  </si>
  <si>
    <t>Percentage of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</si>
</sst>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3" tint="0.39997558519241921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theme="4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/>
    <xf numFmtId="9" fontId="2" fillId="0" borderId="0"/>
    <xf numFmtId="164" fontId="2" fillId="0" borderId="0"/>
  </cellStyleXfs>
  <cellXfs count="65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Alignment="1">
      <alignment horizontal="right"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horizontal="right" vertical="top"/>
    </xf>
    <xf numFmtId="0" fontId="5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2" xfId="0" applyFont="1" applyBorder="1" applyAlignment="1">
      <alignment horizontal="right" vertical="top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>
      <alignment horizontal="right" vertical="top"/>
    </xf>
    <xf numFmtId="0" fontId="4" fillId="0" borderId="6" xfId="0" applyFont="1" applyBorder="1" applyAlignment="1">
      <alignment horizontal="right" vertical="top"/>
    </xf>
    <xf numFmtId="0" fontId="0" fillId="0" borderId="0" xfId="0" applyBorder="1"/>
    <xf numFmtId="0" fontId="6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3" fontId="0" fillId="0" borderId="0" xfId="0" applyNumberFormat="1" applyFont="1" applyBorder="1" applyAlignment="1">
      <alignment horizontal="right" vertical="top"/>
    </xf>
    <xf numFmtId="3" fontId="0" fillId="0" borderId="9" xfId="0" applyNumberFormat="1" applyFont="1" applyBorder="1" applyAlignment="1">
      <alignment vertical="top"/>
    </xf>
    <xf numFmtId="0" fontId="0" fillId="0" borderId="8" xfId="0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0" borderId="9" xfId="0" applyBorder="1"/>
    <xf numFmtId="3" fontId="0" fillId="0" borderId="0" xfId="0" applyNumberFormat="1" applyFont="1" applyBorder="1" applyAlignment="1">
      <alignment horizontal="center" vertical="top"/>
    </xf>
    <xf numFmtId="3" fontId="7" fillId="0" borderId="9" xfId="0" applyNumberFormat="1" applyFont="1" applyBorder="1" applyAlignment="1">
      <alignment horizontal="right" vertical="top"/>
    </xf>
    <xf numFmtId="3" fontId="8" fillId="0" borderId="0" xfId="0" applyNumberFormat="1" applyFont="1" applyBorder="1" applyAlignment="1">
      <alignment horizontal="right"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9" fillId="0" borderId="0" xfId="2" applyFont="1" applyBorder="1" applyAlignment="1" applyProtection="1">
      <alignment horizontal="right" vertical="top"/>
    </xf>
    <xf numFmtId="0" fontId="6" fillId="0" borderId="5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9" fontId="2" fillId="0" borderId="0" xfId="2" applyBorder="1"/>
    <xf numFmtId="3" fontId="0" fillId="0" borderId="0" xfId="0" applyNumberFormat="1" applyBorder="1"/>
    <xf numFmtId="3" fontId="0" fillId="0" borderId="9" xfId="0" applyNumberFormat="1" applyBorder="1"/>
    <xf numFmtId="3" fontId="0" fillId="0" borderId="0" xfId="0" applyNumberFormat="1"/>
    <xf numFmtId="0" fontId="0" fillId="0" borderId="4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3" fontId="0" fillId="0" borderId="2" xfId="0" applyNumberFormat="1" applyFont="1" applyBorder="1" applyAlignment="1">
      <alignment horizontal="right" vertical="top"/>
    </xf>
    <xf numFmtId="3" fontId="0" fillId="0" borderId="2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3" fontId="0" fillId="0" borderId="10" xfId="0" applyNumberFormat="1" applyBorder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9" fontId="0" fillId="0" borderId="0" xfId="0" applyNumberFormat="1"/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  <xf numFmtId="0" fontId="11" fillId="0" borderId="0" xfId="0" applyFont="1" applyBorder="1" applyAlignment="1">
      <alignment vertical="top"/>
    </xf>
    <xf numFmtId="3" fontId="11" fillId="0" borderId="0" xfId="0" applyNumberFormat="1" applyFont="1" applyBorder="1" applyAlignment="1">
      <alignment horizontal="right" vertical="top"/>
    </xf>
    <xf numFmtId="0" fontId="0" fillId="0" borderId="0" xfId="0" applyAlignment="1">
      <alignment vertical="top"/>
    </xf>
    <xf numFmtId="165" fontId="12" fillId="0" borderId="9" xfId="3" applyNumberFormat="1" applyFont="1" applyBorder="1"/>
    <xf numFmtId="3" fontId="10" fillId="0" borderId="0" xfId="0" applyNumberFormat="1" applyFont="1" applyBorder="1" applyAlignment="1">
      <alignment horizontal="right" vertical="top"/>
    </xf>
    <xf numFmtId="0" fontId="13" fillId="0" borderId="0" xfId="0" applyFont="1" applyBorder="1" applyAlignment="1">
      <alignment vertical="top"/>
    </xf>
    <xf numFmtId="3" fontId="0" fillId="0" borderId="5" xfId="0" applyNumberFormat="1" applyBorder="1" applyAlignment="1">
      <alignment horizontal="center"/>
    </xf>
    <xf numFmtId="9" fontId="10" fillId="0" borderId="0" xfId="2" applyFont="1" applyBorder="1" applyAlignment="1">
      <alignment horizontal="center"/>
    </xf>
    <xf numFmtId="3" fontId="0" fillId="0" borderId="0" xfId="0" applyNumberFormat="1" applyFont="1" applyBorder="1" applyAlignment="1">
      <alignment horizontal="center" vertical="top"/>
    </xf>
    <xf numFmtId="3" fontId="0" fillId="0" borderId="0" xfId="0" applyNumberFormat="1" applyFont="1" applyBorder="1" applyAlignment="1">
      <alignment horizontal="center" vertical="top" wrapText="1"/>
    </xf>
  </cellXfs>
  <cellStyles count="4">
    <cellStyle name="Comma 2" xfId="3" xr:uid="{00000000-0005-0000-0000-000000000000}"/>
    <cellStyle name="Normal" xfId="0" builtinId="0"/>
    <cellStyle name="Normal 2" xfId="1" xr:uid="{00000000-0005-0000-0000-000002000000}"/>
    <cellStyle name="Percent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D666-A660-4FEE-85B7-2CF034788FBB}">
  <sheetPr>
    <pageSetUpPr fitToPage="1"/>
  </sheetPr>
  <dimension ref="A1:AMK47"/>
  <sheetViews>
    <sheetView tabSelected="1" topLeftCell="A4" zoomScaleNormal="100" workbookViewId="0">
      <selection activeCell="C22" sqref="C22"/>
    </sheetView>
  </sheetViews>
  <sheetFormatPr defaultRowHeight="14.4" x14ac:dyDescent="0.3"/>
  <cols>
    <col min="1" max="1" width="36.109375" bestFit="1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52</v>
      </c>
      <c r="D2" s="52"/>
      <c r="E2" s="52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9">
        <v>1000</v>
      </c>
      <c r="D10" s="59">
        <f>C10</f>
        <v>1000</v>
      </c>
      <c r="E10" s="59">
        <f t="shared" ref="E10:J10" si="0">D10</f>
        <v>1000</v>
      </c>
      <c r="F10" s="59">
        <f t="shared" si="0"/>
        <v>1000</v>
      </c>
      <c r="G10" s="59">
        <f t="shared" si="0"/>
        <v>1000</v>
      </c>
      <c r="H10" s="59">
        <f t="shared" si="0"/>
        <v>1000</v>
      </c>
      <c r="I10" s="59">
        <f t="shared" si="0"/>
        <v>1000</v>
      </c>
      <c r="J10" s="59">
        <f t="shared" si="0"/>
        <v>1000</v>
      </c>
      <c r="K10" s="17"/>
      <c r="L10" s="23"/>
    </row>
    <row r="11" spans="1:12" x14ac:dyDescent="0.3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3">
      <c r="A12" s="19" t="s">
        <v>30</v>
      </c>
      <c r="B12" s="20" t="s">
        <v>32</v>
      </c>
      <c r="C12" s="62">
        <v>0.15</v>
      </c>
      <c r="D12" s="62"/>
      <c r="E12" s="62"/>
      <c r="F12" s="62"/>
      <c r="G12" s="62"/>
      <c r="H12" s="62"/>
      <c r="I12" s="62"/>
      <c r="J12" s="62"/>
      <c r="K12" s="17"/>
      <c r="L12" s="28">
        <f>C12*L9</f>
        <v>351000</v>
      </c>
    </row>
    <row r="13" spans="1:12" x14ac:dyDescent="0.3">
      <c r="A13" s="24" t="s">
        <v>31</v>
      </c>
      <c r="B13" s="25" t="s">
        <v>53</v>
      </c>
      <c r="C13" s="17"/>
      <c r="D13" s="17"/>
      <c r="E13" s="17"/>
      <c r="F13" s="17"/>
      <c r="G13" s="17"/>
      <c r="H13" s="17"/>
      <c r="I13" s="17"/>
      <c r="J13" s="17"/>
      <c r="K13" s="17"/>
      <c r="L13" s="26"/>
    </row>
    <row r="14" spans="1:12" x14ac:dyDescent="0.3">
      <c r="A14" s="19" t="s">
        <v>25</v>
      </c>
      <c r="B14" s="20" t="s">
        <v>26</v>
      </c>
      <c r="C14" s="50"/>
      <c r="D14" s="50"/>
      <c r="E14" s="50"/>
      <c r="F14" s="50"/>
      <c r="G14" s="50"/>
      <c r="H14" s="50"/>
      <c r="I14" s="50"/>
      <c r="J14" s="50"/>
      <c r="K14" s="17"/>
      <c r="L14" s="28">
        <v>100000</v>
      </c>
    </row>
    <row r="15" spans="1:12" x14ac:dyDescent="0.3">
      <c r="A15" s="19" t="s">
        <v>27</v>
      </c>
      <c r="B15" s="20" t="s">
        <v>28</v>
      </c>
      <c r="C15" s="29"/>
      <c r="D15" s="29"/>
      <c r="E15" s="29"/>
      <c r="F15" s="29"/>
      <c r="G15" s="29"/>
      <c r="H15" s="29"/>
      <c r="I15" s="29"/>
      <c r="J15" s="29"/>
      <c r="K15" s="17"/>
      <c r="L15" s="28">
        <v>150000</v>
      </c>
    </row>
    <row r="16" spans="1:12" x14ac:dyDescent="0.3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025" ht="15" thickBot="1" x14ac:dyDescent="0.35">
      <c r="A17" s="13" t="s">
        <v>15</v>
      </c>
      <c r="B17" s="30"/>
      <c r="C17" s="31"/>
      <c r="D17" s="31"/>
      <c r="E17" s="31"/>
      <c r="F17" s="31"/>
      <c r="G17" s="31"/>
      <c r="H17" s="31"/>
      <c r="I17" s="31"/>
      <c r="J17" s="31"/>
      <c r="K17" s="17"/>
      <c r="L17" s="21"/>
    </row>
    <row r="18" spans="1:1025" x14ac:dyDescent="0.3">
      <c r="A18" s="19" t="s">
        <v>16</v>
      </c>
      <c r="B18" s="20" t="s">
        <v>17</v>
      </c>
      <c r="C18" s="32">
        <v>0.25</v>
      </c>
      <c r="D18" s="32">
        <v>0.25</v>
      </c>
      <c r="E18" s="32">
        <v>0.25</v>
      </c>
      <c r="F18" s="32">
        <v>0.25</v>
      </c>
      <c r="G18" s="32">
        <v>0.25</v>
      </c>
      <c r="H18" s="32">
        <v>0.25</v>
      </c>
      <c r="I18" s="32">
        <v>0.25</v>
      </c>
      <c r="J18" s="32">
        <v>0.25</v>
      </c>
      <c r="K18" s="20"/>
      <c r="L18" s="21"/>
    </row>
    <row r="19" spans="1:1025" x14ac:dyDescent="0.3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025" ht="15" thickBot="1" x14ac:dyDescent="0.35">
      <c r="A20" s="13" t="s">
        <v>18</v>
      </c>
      <c r="B20" s="30"/>
      <c r="C20" s="31"/>
      <c r="D20" s="31"/>
      <c r="E20" s="31"/>
      <c r="F20" s="31"/>
      <c r="G20" s="31"/>
      <c r="H20" s="31"/>
      <c r="I20" s="31"/>
      <c r="J20" s="31"/>
      <c r="K20" s="33" t="s">
        <v>19</v>
      </c>
      <c r="L20" s="34" t="s">
        <v>20</v>
      </c>
    </row>
    <row r="21" spans="1:1025" x14ac:dyDescent="0.3">
      <c r="A21" s="45" t="s">
        <v>21</v>
      </c>
      <c r="B21" s="11" t="s">
        <v>22</v>
      </c>
      <c r="C21" s="46">
        <f t="shared" ref="C21:J21" si="1">C18*C9</f>
        <v>250000</v>
      </c>
      <c r="D21" s="46">
        <f t="shared" si="1"/>
        <v>25000</v>
      </c>
      <c r="E21" s="46">
        <f t="shared" si="1"/>
        <v>12500</v>
      </c>
      <c r="F21" s="46">
        <f t="shared" si="1"/>
        <v>5000</v>
      </c>
      <c r="G21" s="46">
        <f t="shared" si="1"/>
        <v>250000</v>
      </c>
      <c r="H21" s="46">
        <f t="shared" si="1"/>
        <v>25000</v>
      </c>
      <c r="I21" s="46">
        <f t="shared" si="1"/>
        <v>12500</v>
      </c>
      <c r="J21" s="46">
        <f t="shared" si="1"/>
        <v>5000</v>
      </c>
      <c r="K21" s="47"/>
      <c r="L21" s="48">
        <f>SUM(C21:J21)</f>
        <v>585000</v>
      </c>
    </row>
    <row r="22" spans="1:1025" x14ac:dyDescent="0.3">
      <c r="A22" s="19" t="s">
        <v>41</v>
      </c>
      <c r="B22" s="20" t="s">
        <v>40</v>
      </c>
      <c r="C22" s="22">
        <f>MAX(C21-C10,0)</f>
        <v>249000</v>
      </c>
      <c r="D22" s="22">
        <f t="shared" ref="D22:J22" si="2">MAX(D21-D10,0)</f>
        <v>24000</v>
      </c>
      <c r="E22" s="22">
        <f t="shared" si="2"/>
        <v>11500</v>
      </c>
      <c r="F22" s="22">
        <f t="shared" si="2"/>
        <v>4000</v>
      </c>
      <c r="G22" s="22">
        <f t="shared" si="2"/>
        <v>249000</v>
      </c>
      <c r="H22" s="22">
        <f t="shared" si="2"/>
        <v>24000</v>
      </c>
      <c r="I22" s="22">
        <f t="shared" si="2"/>
        <v>11500</v>
      </c>
      <c r="J22" s="22">
        <f t="shared" si="2"/>
        <v>4000</v>
      </c>
      <c r="K22" s="35"/>
      <c r="L22" s="23">
        <f>SUM(C22:J22)</f>
        <v>577000</v>
      </c>
    </row>
    <row r="23" spans="1:1025" x14ac:dyDescent="0.3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5"/>
      <c r="L23" s="23">
        <f>SUM(C23:J23)</f>
        <v>8000</v>
      </c>
    </row>
    <row r="24" spans="1:1025" x14ac:dyDescent="0.3">
      <c r="A24" s="19" t="s">
        <v>39</v>
      </c>
      <c r="B24" s="20" t="s">
        <v>43</v>
      </c>
      <c r="C24" s="63"/>
      <c r="D24" s="63"/>
      <c r="E24" s="63"/>
      <c r="F24" s="63"/>
      <c r="G24" s="63"/>
      <c r="H24" s="63"/>
      <c r="I24" s="63"/>
      <c r="J24" s="63"/>
      <c r="K24" s="36"/>
      <c r="L24" s="58">
        <f>L9*C12</f>
        <v>351000</v>
      </c>
    </row>
    <row r="25" spans="1:1025" x14ac:dyDescent="0.3">
      <c r="A25" s="19" t="s">
        <v>47</v>
      </c>
      <c r="B25" s="20" t="s">
        <v>44</v>
      </c>
      <c r="C25" s="64"/>
      <c r="D25" s="64"/>
      <c r="E25" s="64"/>
      <c r="F25" s="64"/>
      <c r="G25" s="64"/>
      <c r="H25" s="64"/>
      <c r="I25" s="64"/>
      <c r="J25" s="64"/>
      <c r="K25" s="35"/>
      <c r="L25" s="23">
        <f>MAX(L22-L24,0)</f>
        <v>226000</v>
      </c>
    </row>
    <row r="26" spans="1:1025" x14ac:dyDescent="0.3">
      <c r="A26" s="19" t="s">
        <v>51</v>
      </c>
      <c r="B26" s="20" t="s">
        <v>45</v>
      </c>
      <c r="C26" s="64"/>
      <c r="D26" s="64"/>
      <c r="E26" s="64"/>
      <c r="F26" s="64"/>
      <c r="G26" s="64"/>
      <c r="H26" s="64"/>
      <c r="I26" s="64"/>
      <c r="J26" s="64"/>
      <c r="K26" s="37"/>
      <c r="L26" s="38">
        <f>L23+L22-L25</f>
        <v>359000</v>
      </c>
      <c r="M26" s="39"/>
    </row>
    <row r="27" spans="1:1025" x14ac:dyDescent="0.3">
      <c r="A27" s="19" t="s">
        <v>48</v>
      </c>
      <c r="B27" s="60" t="s">
        <v>50</v>
      </c>
      <c r="C27" s="51"/>
      <c r="D27" s="51"/>
      <c r="E27" s="51"/>
      <c r="F27" s="51"/>
      <c r="G27" s="51"/>
      <c r="H27" s="51"/>
      <c r="I27" s="51"/>
      <c r="J27" s="51"/>
      <c r="K27" s="37"/>
      <c r="L27" s="23">
        <f>MIN(L21,MIN(L15,MIN(MAX(L14,L26))))</f>
        <v>150000</v>
      </c>
      <c r="M27" s="39"/>
    </row>
    <row r="28" spans="1:1025" ht="15" thickBot="1" x14ac:dyDescent="0.35">
      <c r="A28" s="40" t="s">
        <v>24</v>
      </c>
      <c r="B28" s="30" t="s">
        <v>49</v>
      </c>
      <c r="C28" s="61"/>
      <c r="D28" s="61"/>
      <c r="E28" s="61"/>
      <c r="F28" s="61"/>
      <c r="G28" s="61"/>
      <c r="H28" s="61"/>
      <c r="I28" s="61"/>
      <c r="J28" s="61"/>
      <c r="K28" s="41"/>
      <c r="L28" s="49">
        <f>L22+L23 -L27</f>
        <v>435000</v>
      </c>
      <c r="Q28" s="17"/>
    </row>
    <row r="29" spans="1:1025" x14ac:dyDescent="0.3">
      <c r="A29" s="44"/>
      <c r="B29" s="42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025" ht="15" customHeight="1" x14ac:dyDescent="0.3">
      <c r="A30" s="55" t="s">
        <v>33</v>
      </c>
      <c r="B30" s="55"/>
      <c r="C30" s="56">
        <f t="shared" ref="C30:J30" si="4">C21*$L$28/$L$21</f>
        <v>185897.43589743591</v>
      </c>
      <c r="D30" s="56">
        <f t="shared" si="4"/>
        <v>18589.74358974359</v>
      </c>
      <c r="E30" s="56">
        <f t="shared" si="4"/>
        <v>9294.8717948717949</v>
      </c>
      <c r="F30" s="56">
        <f t="shared" si="4"/>
        <v>3717.9487179487178</v>
      </c>
      <c r="G30" s="56">
        <f t="shared" si="4"/>
        <v>185897.43589743591</v>
      </c>
      <c r="H30" s="56">
        <f t="shared" si="4"/>
        <v>18589.74358974359</v>
      </c>
      <c r="I30" s="56">
        <f t="shared" si="4"/>
        <v>9294.8717948717949</v>
      </c>
      <c r="J30" s="56">
        <f t="shared" si="4"/>
        <v>3717.9487179487178</v>
      </c>
      <c r="K30" s="56"/>
      <c r="L30" s="56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  <c r="IY30" s="57"/>
      <c r="IZ30" s="57"/>
      <c r="JA30" s="57"/>
      <c r="JB30" s="57"/>
      <c r="JC30" s="57"/>
      <c r="JD30" s="57"/>
      <c r="JE30" s="57"/>
      <c r="JF30" s="57"/>
      <c r="JG30" s="57"/>
      <c r="JH30" s="57"/>
      <c r="JI30" s="57"/>
      <c r="JJ30" s="57"/>
      <c r="JK30" s="57"/>
      <c r="JL30" s="57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  <c r="JY30" s="57"/>
      <c r="JZ30" s="57"/>
      <c r="KA30" s="57"/>
      <c r="KB30" s="57"/>
      <c r="KC30" s="57"/>
      <c r="KD30" s="57"/>
      <c r="KE30" s="57"/>
      <c r="KF30" s="57"/>
      <c r="KG30" s="57"/>
      <c r="KH30" s="57"/>
      <c r="KI30" s="57"/>
      <c r="KJ30" s="57"/>
      <c r="KK30" s="57"/>
      <c r="KL30" s="57"/>
      <c r="KM30" s="57"/>
      <c r="KN30" s="57"/>
      <c r="KO30" s="57"/>
      <c r="KP30" s="57"/>
      <c r="KQ30" s="57"/>
      <c r="KR30" s="57"/>
      <c r="KS30" s="57"/>
      <c r="KT30" s="57"/>
      <c r="KU30" s="57"/>
      <c r="KV30" s="57"/>
      <c r="KW30" s="57"/>
      <c r="KX30" s="57"/>
      <c r="KY30" s="57"/>
      <c r="KZ30" s="57"/>
      <c r="LA30" s="57"/>
      <c r="LB30" s="57"/>
      <c r="LC30" s="57"/>
      <c r="LD30" s="57"/>
      <c r="LE30" s="57"/>
      <c r="LF30" s="57"/>
      <c r="LG30" s="57"/>
      <c r="LH30" s="57"/>
      <c r="LI30" s="57"/>
      <c r="LJ30" s="57"/>
      <c r="LK30" s="57"/>
      <c r="LL30" s="57"/>
      <c r="LM30" s="57"/>
      <c r="LN30" s="57"/>
      <c r="LO30" s="57"/>
      <c r="LP30" s="57"/>
      <c r="LQ30" s="57"/>
      <c r="LR30" s="57"/>
      <c r="LS30" s="57"/>
      <c r="LT30" s="57"/>
      <c r="LU30" s="57"/>
      <c r="LV30" s="57"/>
      <c r="LW30" s="57"/>
      <c r="LX30" s="57"/>
      <c r="LY30" s="57"/>
      <c r="LZ30" s="57"/>
      <c r="MA30" s="57"/>
      <c r="MB30" s="57"/>
      <c r="MC30" s="57"/>
      <c r="MD30" s="57"/>
      <c r="ME30" s="57"/>
      <c r="MF30" s="57"/>
      <c r="MG30" s="57"/>
      <c r="MH30" s="57"/>
      <c r="MI30" s="57"/>
      <c r="MJ30" s="57"/>
      <c r="MK30" s="57"/>
      <c r="ML30" s="57"/>
      <c r="MM30" s="57"/>
      <c r="MN30" s="57"/>
      <c r="MO30" s="57"/>
      <c r="MP30" s="57"/>
      <c r="MQ30" s="57"/>
      <c r="MR30" s="57"/>
      <c r="MS30" s="57"/>
      <c r="MT30" s="57"/>
      <c r="MU30" s="57"/>
      <c r="MV30" s="57"/>
      <c r="MW30" s="57"/>
      <c r="MX30" s="57"/>
      <c r="MY30" s="57"/>
      <c r="MZ30" s="57"/>
      <c r="NA30" s="57"/>
      <c r="NB30" s="57"/>
      <c r="NC30" s="57"/>
      <c r="ND30" s="57"/>
      <c r="NE30" s="57"/>
      <c r="NF30" s="57"/>
      <c r="NG30" s="57"/>
      <c r="NH30" s="57"/>
      <c r="NI30" s="57"/>
      <c r="NJ30" s="57"/>
      <c r="NK30" s="57"/>
      <c r="NL30" s="57"/>
      <c r="NM30" s="57"/>
      <c r="NN30" s="57"/>
      <c r="NO30" s="57"/>
      <c r="NP30" s="57"/>
      <c r="NQ30" s="57"/>
      <c r="NR30" s="57"/>
      <c r="NS30" s="57"/>
      <c r="NT30" s="57"/>
      <c r="NU30" s="57"/>
      <c r="NV30" s="57"/>
      <c r="NW30" s="57"/>
      <c r="NX30" s="57"/>
      <c r="NY30" s="57"/>
      <c r="NZ30" s="57"/>
      <c r="OA30" s="57"/>
      <c r="OB30" s="57"/>
      <c r="OC30" s="57"/>
      <c r="OD30" s="57"/>
      <c r="OE30" s="57"/>
      <c r="OF30" s="57"/>
      <c r="OG30" s="57"/>
      <c r="OH30" s="57"/>
      <c r="OI30" s="57"/>
      <c r="OJ30" s="57"/>
      <c r="OK30" s="57"/>
      <c r="OL30" s="57"/>
      <c r="OM30" s="57"/>
      <c r="ON30" s="57"/>
      <c r="OO30" s="57"/>
      <c r="OP30" s="57"/>
      <c r="OQ30" s="57"/>
      <c r="OR30" s="57"/>
      <c r="OS30" s="57"/>
      <c r="OT30" s="57"/>
      <c r="OU30" s="57"/>
      <c r="OV30" s="57"/>
      <c r="OW30" s="57"/>
      <c r="OX30" s="57"/>
      <c r="OY30" s="57"/>
      <c r="OZ30" s="57"/>
      <c r="PA30" s="57"/>
      <c r="PB30" s="57"/>
      <c r="PC30" s="57"/>
      <c r="PD30" s="57"/>
      <c r="PE30" s="57"/>
      <c r="PF30" s="57"/>
      <c r="PG30" s="57"/>
      <c r="PH30" s="57"/>
      <c r="PI30" s="57"/>
      <c r="PJ30" s="57"/>
      <c r="PK30" s="57"/>
      <c r="PL30" s="57"/>
      <c r="PM30" s="57"/>
      <c r="PN30" s="57"/>
      <c r="PO30" s="57"/>
      <c r="PP30" s="57"/>
      <c r="PQ30" s="57"/>
      <c r="PR30" s="57"/>
      <c r="PS30" s="57"/>
      <c r="PT30" s="57"/>
      <c r="PU30" s="57"/>
      <c r="PV30" s="57"/>
      <c r="PW30" s="57"/>
      <c r="PX30" s="57"/>
      <c r="PY30" s="57"/>
      <c r="PZ30" s="57"/>
      <c r="QA30" s="57"/>
      <c r="QB30" s="57"/>
      <c r="QC30" s="57"/>
      <c r="QD30" s="57"/>
      <c r="QE30" s="57"/>
      <c r="QF30" s="57"/>
      <c r="QG30" s="57"/>
      <c r="QH30" s="57"/>
      <c r="QI30" s="57"/>
      <c r="QJ30" s="57"/>
      <c r="QK30" s="57"/>
      <c r="QL30" s="57"/>
      <c r="QM30" s="57"/>
      <c r="QN30" s="57"/>
      <c r="QO30" s="57"/>
      <c r="QP30" s="57"/>
      <c r="QQ30" s="57"/>
      <c r="QR30" s="57"/>
      <c r="QS30" s="57"/>
      <c r="QT30" s="57"/>
      <c r="QU30" s="57"/>
      <c r="QV30" s="57"/>
      <c r="QW30" s="57"/>
      <c r="QX30" s="57"/>
      <c r="QY30" s="57"/>
      <c r="QZ30" s="57"/>
      <c r="RA30" s="57"/>
      <c r="RB30" s="57"/>
      <c r="RC30" s="57"/>
      <c r="RD30" s="57"/>
      <c r="RE30" s="57"/>
      <c r="RF30" s="57"/>
      <c r="RG30" s="57"/>
      <c r="RH30" s="57"/>
      <c r="RI30" s="57"/>
      <c r="RJ30" s="57"/>
      <c r="RK30" s="57"/>
      <c r="RL30" s="57"/>
      <c r="RM30" s="57"/>
      <c r="RN30" s="57"/>
      <c r="RO30" s="57"/>
      <c r="RP30" s="57"/>
      <c r="RQ30" s="57"/>
      <c r="RR30" s="57"/>
      <c r="RS30" s="57"/>
      <c r="RT30" s="57"/>
      <c r="RU30" s="57"/>
      <c r="RV30" s="57"/>
      <c r="RW30" s="57"/>
      <c r="RX30" s="57"/>
      <c r="RY30" s="57"/>
      <c r="RZ30" s="57"/>
      <c r="SA30" s="57"/>
      <c r="SB30" s="57"/>
      <c r="SC30" s="57"/>
      <c r="SD30" s="57"/>
      <c r="SE30" s="57"/>
      <c r="SF30" s="57"/>
      <c r="SG30" s="57"/>
      <c r="SH30" s="57"/>
      <c r="SI30" s="57"/>
      <c r="SJ30" s="57"/>
      <c r="SK30" s="57"/>
      <c r="SL30" s="57"/>
      <c r="SM30" s="57"/>
      <c r="SN30" s="57"/>
      <c r="SO30" s="57"/>
      <c r="SP30" s="57"/>
      <c r="SQ30" s="57"/>
      <c r="SR30" s="57"/>
      <c r="SS30" s="57"/>
      <c r="ST30" s="57"/>
      <c r="SU30" s="57"/>
      <c r="SV30" s="57"/>
      <c r="SW30" s="57"/>
      <c r="SX30" s="57"/>
      <c r="SY30" s="57"/>
      <c r="SZ30" s="57"/>
      <c r="TA30" s="57"/>
      <c r="TB30" s="57"/>
      <c r="TC30" s="57"/>
      <c r="TD30" s="57"/>
      <c r="TE30" s="57"/>
      <c r="TF30" s="57"/>
      <c r="TG30" s="57"/>
      <c r="TH30" s="57"/>
      <c r="TI30" s="57"/>
      <c r="TJ30" s="57"/>
      <c r="TK30" s="57"/>
      <c r="TL30" s="57"/>
      <c r="TM30" s="57"/>
      <c r="TN30" s="57"/>
      <c r="TO30" s="57"/>
      <c r="TP30" s="57"/>
      <c r="TQ30" s="57"/>
      <c r="TR30" s="57"/>
      <c r="TS30" s="57"/>
      <c r="TT30" s="57"/>
      <c r="TU30" s="57"/>
      <c r="TV30" s="57"/>
      <c r="TW30" s="57"/>
      <c r="TX30" s="57"/>
      <c r="TY30" s="57"/>
      <c r="TZ30" s="57"/>
      <c r="UA30" s="57"/>
      <c r="UB30" s="57"/>
      <c r="UC30" s="57"/>
      <c r="UD30" s="57"/>
      <c r="UE30" s="57"/>
      <c r="UF30" s="57"/>
      <c r="UG30" s="57"/>
      <c r="UH30" s="57"/>
      <c r="UI30" s="57"/>
      <c r="UJ30" s="57"/>
      <c r="UK30" s="57"/>
      <c r="UL30" s="57"/>
      <c r="UM30" s="57"/>
      <c r="UN30" s="57"/>
      <c r="UO30" s="57"/>
      <c r="UP30" s="57"/>
      <c r="UQ30" s="57"/>
      <c r="UR30" s="57"/>
      <c r="US30" s="57"/>
      <c r="UT30" s="57"/>
      <c r="UU30" s="57"/>
      <c r="UV30" s="57"/>
      <c r="UW30" s="57"/>
      <c r="UX30" s="57"/>
      <c r="UY30" s="57"/>
      <c r="UZ30" s="57"/>
      <c r="VA30" s="57"/>
      <c r="VB30" s="57"/>
      <c r="VC30" s="57"/>
      <c r="VD30" s="57"/>
      <c r="VE30" s="57"/>
      <c r="VF30" s="57"/>
      <c r="VG30" s="57"/>
      <c r="VH30" s="57"/>
      <c r="VI30" s="57"/>
      <c r="VJ30" s="57"/>
      <c r="VK30" s="57"/>
      <c r="VL30" s="57"/>
      <c r="VM30" s="57"/>
      <c r="VN30" s="57"/>
      <c r="VO30" s="57"/>
      <c r="VP30" s="57"/>
      <c r="VQ30" s="57"/>
      <c r="VR30" s="57"/>
      <c r="VS30" s="57"/>
      <c r="VT30" s="57"/>
      <c r="VU30" s="57"/>
      <c r="VV30" s="57"/>
      <c r="VW30" s="57"/>
      <c r="VX30" s="57"/>
      <c r="VY30" s="57"/>
      <c r="VZ30" s="57"/>
      <c r="WA30" s="57"/>
      <c r="WB30" s="57"/>
      <c r="WC30" s="57"/>
      <c r="WD30" s="57"/>
      <c r="WE30" s="57"/>
      <c r="WF30" s="57"/>
      <c r="WG30" s="57"/>
      <c r="WH30" s="57"/>
      <c r="WI30" s="57"/>
      <c r="WJ30" s="57"/>
      <c r="WK30" s="57"/>
      <c r="WL30" s="57"/>
      <c r="WM30" s="57"/>
      <c r="WN30" s="57"/>
      <c r="WO30" s="57"/>
      <c r="WP30" s="57"/>
      <c r="WQ30" s="57"/>
      <c r="WR30" s="57"/>
      <c r="WS30" s="57"/>
      <c r="WT30" s="57"/>
      <c r="WU30" s="57"/>
      <c r="WV30" s="57"/>
      <c r="WW30" s="57"/>
      <c r="WX30" s="57"/>
      <c r="WY30" s="57"/>
      <c r="WZ30" s="57"/>
      <c r="XA30" s="57"/>
      <c r="XB30" s="57"/>
      <c r="XC30" s="57"/>
      <c r="XD30" s="57"/>
      <c r="XE30" s="57"/>
      <c r="XF30" s="57"/>
      <c r="XG30" s="57"/>
      <c r="XH30" s="57"/>
      <c r="XI30" s="57"/>
      <c r="XJ30" s="57"/>
      <c r="XK30" s="57"/>
      <c r="XL30" s="57"/>
      <c r="XM30" s="57"/>
      <c r="XN30" s="57"/>
      <c r="XO30" s="57"/>
      <c r="XP30" s="57"/>
      <c r="XQ30" s="57"/>
      <c r="XR30" s="57"/>
      <c r="XS30" s="57"/>
      <c r="XT30" s="57"/>
      <c r="XU30" s="57"/>
      <c r="XV30" s="57"/>
      <c r="XW30" s="57"/>
      <c r="XX30" s="57"/>
      <c r="XY30" s="57"/>
      <c r="XZ30" s="57"/>
      <c r="YA30" s="57"/>
      <c r="YB30" s="57"/>
      <c r="YC30" s="57"/>
      <c r="YD30" s="57"/>
      <c r="YE30" s="57"/>
      <c r="YF30" s="57"/>
      <c r="YG30" s="57"/>
      <c r="YH30" s="57"/>
      <c r="YI30" s="57"/>
      <c r="YJ30" s="57"/>
      <c r="YK30" s="57"/>
      <c r="YL30" s="57"/>
      <c r="YM30" s="57"/>
      <c r="YN30" s="57"/>
      <c r="YO30" s="57"/>
      <c r="YP30" s="57"/>
      <c r="YQ30" s="57"/>
      <c r="YR30" s="57"/>
      <c r="YS30" s="57"/>
      <c r="YT30" s="57"/>
      <c r="YU30" s="57"/>
      <c r="YV30" s="57"/>
      <c r="YW30" s="57"/>
      <c r="YX30" s="57"/>
      <c r="YY30" s="57"/>
      <c r="YZ30" s="57"/>
      <c r="ZA30" s="57"/>
      <c r="ZB30" s="57"/>
      <c r="ZC30" s="57"/>
      <c r="ZD30" s="57"/>
      <c r="ZE30" s="57"/>
      <c r="ZF30" s="57"/>
      <c r="ZG30" s="57"/>
      <c r="ZH30" s="57"/>
      <c r="ZI30" s="57"/>
      <c r="ZJ30" s="57"/>
      <c r="ZK30" s="57"/>
      <c r="ZL30" s="57"/>
      <c r="ZM30" s="57"/>
      <c r="ZN30" s="57"/>
      <c r="ZO30" s="57"/>
      <c r="ZP30" s="57"/>
      <c r="ZQ30" s="57"/>
      <c r="ZR30" s="57"/>
      <c r="ZS30" s="57"/>
      <c r="ZT30" s="57"/>
      <c r="ZU30" s="57"/>
      <c r="ZV30" s="57"/>
      <c r="ZW30" s="57"/>
      <c r="ZX30" s="57"/>
      <c r="ZY30" s="57"/>
      <c r="ZZ30" s="57"/>
      <c r="AAA30" s="57"/>
      <c r="AAB30" s="57"/>
      <c r="AAC30" s="57"/>
      <c r="AAD30" s="57"/>
      <c r="AAE30" s="57"/>
      <c r="AAF30" s="57"/>
      <c r="AAG30" s="57"/>
      <c r="AAH30" s="57"/>
      <c r="AAI30" s="57"/>
      <c r="AAJ30" s="57"/>
      <c r="AAK30" s="57"/>
      <c r="AAL30" s="57"/>
      <c r="AAM30" s="57"/>
      <c r="AAN30" s="57"/>
      <c r="AAO30" s="57"/>
      <c r="AAP30" s="57"/>
      <c r="AAQ30" s="57"/>
      <c r="AAR30" s="57"/>
      <c r="AAS30" s="57"/>
      <c r="AAT30" s="57"/>
      <c r="AAU30" s="57"/>
      <c r="AAV30" s="57"/>
      <c r="AAW30" s="57"/>
      <c r="AAX30" s="57"/>
      <c r="AAY30" s="57"/>
      <c r="AAZ30" s="57"/>
      <c r="ABA30" s="57"/>
      <c r="ABB30" s="57"/>
      <c r="ABC30" s="57"/>
      <c r="ABD30" s="57"/>
      <c r="ABE30" s="57"/>
      <c r="ABF30" s="57"/>
      <c r="ABG30" s="57"/>
      <c r="ABH30" s="57"/>
      <c r="ABI30" s="57"/>
      <c r="ABJ30" s="57"/>
      <c r="ABK30" s="57"/>
      <c r="ABL30" s="57"/>
      <c r="ABM30" s="57"/>
      <c r="ABN30" s="57"/>
      <c r="ABO30" s="57"/>
      <c r="ABP30" s="57"/>
      <c r="ABQ30" s="57"/>
      <c r="ABR30" s="57"/>
      <c r="ABS30" s="57"/>
      <c r="ABT30" s="57"/>
      <c r="ABU30" s="57"/>
      <c r="ABV30" s="57"/>
      <c r="ABW30" s="57"/>
      <c r="ABX30" s="57"/>
      <c r="ABY30" s="57"/>
      <c r="ABZ30" s="57"/>
      <c r="ACA30" s="57"/>
      <c r="ACB30" s="57"/>
      <c r="ACC30" s="57"/>
      <c r="ACD30" s="57"/>
      <c r="ACE30" s="57"/>
      <c r="ACF30" s="57"/>
      <c r="ACG30" s="57"/>
      <c r="ACH30" s="57"/>
      <c r="ACI30" s="57"/>
      <c r="ACJ30" s="57"/>
      <c r="ACK30" s="57"/>
      <c r="ACL30" s="57"/>
      <c r="ACM30" s="57"/>
      <c r="ACN30" s="57"/>
      <c r="ACO30" s="57"/>
      <c r="ACP30" s="57"/>
      <c r="ACQ30" s="57"/>
      <c r="ACR30" s="57"/>
      <c r="ACS30" s="57"/>
      <c r="ACT30" s="57"/>
      <c r="ACU30" s="57"/>
      <c r="ACV30" s="57"/>
      <c r="ACW30" s="57"/>
      <c r="ACX30" s="57"/>
      <c r="ACY30" s="57"/>
      <c r="ACZ30" s="57"/>
      <c r="ADA30" s="57"/>
      <c r="ADB30" s="57"/>
      <c r="ADC30" s="57"/>
      <c r="ADD30" s="57"/>
      <c r="ADE30" s="57"/>
      <c r="ADF30" s="57"/>
      <c r="ADG30" s="57"/>
      <c r="ADH30" s="57"/>
      <c r="ADI30" s="57"/>
      <c r="ADJ30" s="57"/>
      <c r="ADK30" s="57"/>
      <c r="ADL30" s="57"/>
      <c r="ADM30" s="57"/>
      <c r="ADN30" s="57"/>
      <c r="ADO30" s="57"/>
      <c r="ADP30" s="57"/>
      <c r="ADQ30" s="57"/>
      <c r="ADR30" s="57"/>
      <c r="ADS30" s="57"/>
      <c r="ADT30" s="57"/>
      <c r="ADU30" s="57"/>
      <c r="ADV30" s="57"/>
      <c r="ADW30" s="57"/>
      <c r="ADX30" s="57"/>
      <c r="ADY30" s="57"/>
      <c r="ADZ30" s="57"/>
      <c r="AEA30" s="57"/>
      <c r="AEB30" s="57"/>
      <c r="AEC30" s="57"/>
      <c r="AED30" s="57"/>
      <c r="AEE30" s="57"/>
      <c r="AEF30" s="57"/>
      <c r="AEG30" s="57"/>
      <c r="AEH30" s="57"/>
      <c r="AEI30" s="57"/>
      <c r="AEJ30" s="57"/>
      <c r="AEK30" s="57"/>
      <c r="AEL30" s="57"/>
      <c r="AEM30" s="57"/>
      <c r="AEN30" s="57"/>
      <c r="AEO30" s="57"/>
      <c r="AEP30" s="57"/>
      <c r="AEQ30" s="57"/>
      <c r="AER30" s="57"/>
      <c r="AES30" s="57"/>
      <c r="AET30" s="57"/>
      <c r="AEU30" s="57"/>
      <c r="AEV30" s="57"/>
      <c r="AEW30" s="57"/>
      <c r="AEX30" s="57"/>
      <c r="AEY30" s="57"/>
      <c r="AEZ30" s="57"/>
      <c r="AFA30" s="57"/>
      <c r="AFB30" s="57"/>
      <c r="AFC30" s="57"/>
      <c r="AFD30" s="57"/>
      <c r="AFE30" s="57"/>
      <c r="AFF30" s="57"/>
      <c r="AFG30" s="57"/>
      <c r="AFH30" s="57"/>
      <c r="AFI30" s="57"/>
      <c r="AFJ30" s="57"/>
      <c r="AFK30" s="57"/>
      <c r="AFL30" s="57"/>
      <c r="AFM30" s="57"/>
      <c r="AFN30" s="57"/>
      <c r="AFO30" s="57"/>
      <c r="AFP30" s="57"/>
      <c r="AFQ30" s="57"/>
      <c r="AFR30" s="57"/>
      <c r="AFS30" s="57"/>
      <c r="AFT30" s="57"/>
      <c r="AFU30" s="57"/>
      <c r="AFV30" s="57"/>
      <c r="AFW30" s="57"/>
      <c r="AFX30" s="57"/>
      <c r="AFY30" s="57"/>
      <c r="AFZ30" s="57"/>
      <c r="AGA30" s="57"/>
      <c r="AGB30" s="57"/>
      <c r="AGC30" s="57"/>
      <c r="AGD30" s="57"/>
      <c r="AGE30" s="57"/>
      <c r="AGF30" s="57"/>
      <c r="AGG30" s="57"/>
      <c r="AGH30" s="57"/>
      <c r="AGI30" s="57"/>
      <c r="AGJ30" s="57"/>
      <c r="AGK30" s="57"/>
      <c r="AGL30" s="57"/>
      <c r="AGM30" s="57"/>
      <c r="AGN30" s="57"/>
      <c r="AGO30" s="57"/>
      <c r="AGP30" s="57"/>
      <c r="AGQ30" s="57"/>
      <c r="AGR30" s="57"/>
      <c r="AGS30" s="57"/>
      <c r="AGT30" s="57"/>
      <c r="AGU30" s="57"/>
      <c r="AGV30" s="57"/>
      <c r="AGW30" s="57"/>
      <c r="AGX30" s="57"/>
      <c r="AGY30" s="57"/>
      <c r="AGZ30" s="57"/>
      <c r="AHA30" s="57"/>
      <c r="AHB30" s="57"/>
      <c r="AHC30" s="57"/>
      <c r="AHD30" s="57"/>
      <c r="AHE30" s="57"/>
      <c r="AHF30" s="57"/>
      <c r="AHG30" s="57"/>
      <c r="AHH30" s="57"/>
      <c r="AHI30" s="57"/>
      <c r="AHJ30" s="57"/>
      <c r="AHK30" s="57"/>
      <c r="AHL30" s="57"/>
      <c r="AHM30" s="57"/>
      <c r="AHN30" s="57"/>
      <c r="AHO30" s="57"/>
      <c r="AHP30" s="57"/>
      <c r="AHQ30" s="57"/>
      <c r="AHR30" s="57"/>
      <c r="AHS30" s="57"/>
      <c r="AHT30" s="57"/>
      <c r="AHU30" s="57"/>
      <c r="AHV30" s="57"/>
      <c r="AHW30" s="57"/>
      <c r="AHX30" s="57"/>
      <c r="AHY30" s="57"/>
      <c r="AHZ30" s="57"/>
      <c r="AIA30" s="57"/>
      <c r="AIB30" s="57"/>
      <c r="AIC30" s="57"/>
      <c r="AID30" s="57"/>
      <c r="AIE30" s="57"/>
      <c r="AIF30" s="57"/>
      <c r="AIG30" s="57"/>
      <c r="AIH30" s="57"/>
      <c r="AII30" s="57"/>
      <c r="AIJ30" s="57"/>
      <c r="AIK30" s="57"/>
      <c r="AIL30" s="57"/>
      <c r="AIM30" s="57"/>
      <c r="AIN30" s="57"/>
      <c r="AIO30" s="57"/>
      <c r="AIP30" s="57"/>
      <c r="AIQ30" s="57"/>
      <c r="AIR30" s="57"/>
      <c r="AIS30" s="57"/>
      <c r="AIT30" s="57"/>
      <c r="AIU30" s="57"/>
      <c r="AIV30" s="57"/>
      <c r="AIW30" s="57"/>
      <c r="AIX30" s="57"/>
      <c r="AIY30" s="57"/>
      <c r="AIZ30" s="57"/>
      <c r="AJA30" s="57"/>
      <c r="AJB30" s="57"/>
      <c r="AJC30" s="57"/>
      <c r="AJD30" s="57"/>
      <c r="AJE30" s="57"/>
      <c r="AJF30" s="57"/>
      <c r="AJG30" s="57"/>
      <c r="AJH30" s="57"/>
      <c r="AJI30" s="57"/>
      <c r="AJJ30" s="57"/>
      <c r="AJK30" s="57"/>
      <c r="AJL30" s="57"/>
      <c r="AJM30" s="57"/>
      <c r="AJN30" s="57"/>
      <c r="AJO30" s="57"/>
      <c r="AJP30" s="57"/>
      <c r="AJQ30" s="57"/>
      <c r="AJR30" s="57"/>
      <c r="AJS30" s="57"/>
      <c r="AJT30" s="57"/>
      <c r="AJU30" s="57"/>
      <c r="AJV30" s="57"/>
      <c r="AJW30" s="57"/>
      <c r="AJX30" s="57"/>
      <c r="AJY30" s="57"/>
      <c r="AJZ30" s="57"/>
      <c r="AKA30" s="57"/>
      <c r="AKB30" s="57"/>
      <c r="AKC30" s="57"/>
      <c r="AKD30" s="57"/>
      <c r="AKE30" s="57"/>
      <c r="AKF30" s="57"/>
      <c r="AKG30" s="57"/>
      <c r="AKH30" s="57"/>
      <c r="AKI30" s="57"/>
      <c r="AKJ30" s="57"/>
      <c r="AKK30" s="57"/>
      <c r="AKL30" s="57"/>
      <c r="AKM30" s="57"/>
      <c r="AKN30" s="57"/>
      <c r="AKO30" s="57"/>
      <c r="AKP30" s="57"/>
      <c r="AKQ30" s="57"/>
      <c r="AKR30" s="57"/>
      <c r="AKS30" s="57"/>
      <c r="AKT30" s="57"/>
      <c r="AKU30" s="57"/>
      <c r="AKV30" s="57"/>
      <c r="AKW30" s="57"/>
      <c r="AKX30" s="57"/>
      <c r="AKY30" s="57"/>
      <c r="AKZ30" s="57"/>
      <c r="ALA30" s="57"/>
      <c r="ALB30" s="57"/>
      <c r="ALC30" s="57"/>
      <c r="ALD30" s="57"/>
      <c r="ALE30" s="57"/>
      <c r="ALF30" s="57"/>
      <c r="ALG30" s="57"/>
      <c r="ALH30" s="57"/>
      <c r="ALI30" s="57"/>
      <c r="ALJ30" s="57"/>
      <c r="ALK30" s="57"/>
      <c r="ALL30" s="57"/>
      <c r="ALM30" s="57"/>
      <c r="ALN30" s="57"/>
      <c r="ALO30" s="57"/>
      <c r="ALP30" s="57"/>
      <c r="ALQ30" s="57"/>
      <c r="ALR30" s="57"/>
      <c r="ALS30" s="57"/>
      <c r="ALT30" s="57"/>
      <c r="ALU30" s="57"/>
      <c r="ALV30" s="57"/>
      <c r="ALW30" s="57"/>
      <c r="ALX30" s="57"/>
      <c r="ALY30" s="57"/>
      <c r="ALZ30" s="57"/>
      <c r="AMA30" s="57"/>
      <c r="AMB30" s="57"/>
      <c r="AMC30" s="57"/>
      <c r="AMD30" s="57"/>
      <c r="AME30" s="57"/>
      <c r="AMF30" s="57"/>
      <c r="AMG30" s="57"/>
      <c r="AMH30" s="57"/>
      <c r="AMI30" s="57"/>
      <c r="AMJ30" s="57"/>
      <c r="AMK30" s="57"/>
    </row>
    <row r="31" spans="1:1025" ht="15" customHeight="1" x14ac:dyDescent="0.3">
      <c r="A31" s="55" t="s">
        <v>34</v>
      </c>
      <c r="B31" s="55"/>
      <c r="C31" s="56">
        <f t="shared" ref="C31:J31" si="5">C22*$L$28/$L$22</f>
        <v>187720.97053726169</v>
      </c>
      <c r="D31" s="56">
        <f t="shared" si="5"/>
        <v>18093.58752166378</v>
      </c>
      <c r="E31" s="56">
        <f t="shared" si="5"/>
        <v>8669.8440207972271</v>
      </c>
      <c r="F31" s="56">
        <f t="shared" si="5"/>
        <v>3015.5979202772965</v>
      </c>
      <c r="G31" s="56">
        <f t="shared" si="5"/>
        <v>187720.97053726169</v>
      </c>
      <c r="H31" s="56">
        <f t="shared" si="5"/>
        <v>18093.58752166378</v>
      </c>
      <c r="I31" s="56">
        <f t="shared" si="5"/>
        <v>8669.8440207972271</v>
      </c>
      <c r="J31" s="56">
        <f t="shared" si="5"/>
        <v>3015.5979202772965</v>
      </c>
      <c r="K31" s="56"/>
      <c r="L31" s="56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  <c r="IW31" s="57"/>
      <c r="IX31" s="57"/>
      <c r="IY31" s="57"/>
      <c r="IZ31" s="57"/>
      <c r="JA31" s="57"/>
      <c r="JB31" s="57"/>
      <c r="JC31" s="57"/>
      <c r="JD31" s="57"/>
      <c r="JE31" s="57"/>
      <c r="JF31" s="57"/>
      <c r="JG31" s="57"/>
      <c r="JH31" s="57"/>
      <c r="JI31" s="57"/>
      <c r="JJ31" s="57"/>
      <c r="JK31" s="57"/>
      <c r="JL31" s="57"/>
      <c r="JM31" s="57"/>
      <c r="JN31" s="57"/>
      <c r="JO31" s="57"/>
      <c r="JP31" s="57"/>
      <c r="JQ31" s="57"/>
      <c r="JR31" s="57"/>
      <c r="JS31" s="57"/>
      <c r="JT31" s="57"/>
      <c r="JU31" s="57"/>
      <c r="JV31" s="57"/>
      <c r="JW31" s="57"/>
      <c r="JX31" s="57"/>
      <c r="JY31" s="57"/>
      <c r="JZ31" s="57"/>
      <c r="KA31" s="57"/>
      <c r="KB31" s="57"/>
      <c r="KC31" s="57"/>
      <c r="KD31" s="57"/>
      <c r="KE31" s="57"/>
      <c r="KF31" s="57"/>
      <c r="KG31" s="57"/>
      <c r="KH31" s="57"/>
      <c r="KI31" s="57"/>
      <c r="KJ31" s="57"/>
      <c r="KK31" s="57"/>
      <c r="KL31" s="57"/>
      <c r="KM31" s="57"/>
      <c r="KN31" s="57"/>
      <c r="KO31" s="57"/>
      <c r="KP31" s="57"/>
      <c r="KQ31" s="57"/>
      <c r="KR31" s="57"/>
      <c r="KS31" s="57"/>
      <c r="KT31" s="57"/>
      <c r="KU31" s="57"/>
      <c r="KV31" s="57"/>
      <c r="KW31" s="57"/>
      <c r="KX31" s="57"/>
      <c r="KY31" s="57"/>
      <c r="KZ31" s="57"/>
      <c r="LA31" s="57"/>
      <c r="LB31" s="57"/>
      <c r="LC31" s="57"/>
      <c r="LD31" s="57"/>
      <c r="LE31" s="57"/>
      <c r="LF31" s="57"/>
      <c r="LG31" s="57"/>
      <c r="LH31" s="57"/>
      <c r="LI31" s="57"/>
      <c r="LJ31" s="57"/>
      <c r="LK31" s="57"/>
      <c r="LL31" s="57"/>
      <c r="LM31" s="57"/>
      <c r="LN31" s="57"/>
      <c r="LO31" s="57"/>
      <c r="LP31" s="57"/>
      <c r="LQ31" s="57"/>
      <c r="LR31" s="57"/>
      <c r="LS31" s="57"/>
      <c r="LT31" s="57"/>
      <c r="LU31" s="57"/>
      <c r="LV31" s="57"/>
      <c r="LW31" s="57"/>
      <c r="LX31" s="57"/>
      <c r="LY31" s="57"/>
      <c r="LZ31" s="57"/>
      <c r="MA31" s="57"/>
      <c r="MB31" s="57"/>
      <c r="MC31" s="57"/>
      <c r="MD31" s="57"/>
      <c r="ME31" s="57"/>
      <c r="MF31" s="57"/>
      <c r="MG31" s="57"/>
      <c r="MH31" s="57"/>
      <c r="MI31" s="57"/>
      <c r="MJ31" s="57"/>
      <c r="MK31" s="57"/>
      <c r="ML31" s="57"/>
      <c r="MM31" s="57"/>
      <c r="MN31" s="57"/>
      <c r="MO31" s="57"/>
      <c r="MP31" s="57"/>
      <c r="MQ31" s="57"/>
      <c r="MR31" s="57"/>
      <c r="MS31" s="57"/>
      <c r="MT31" s="57"/>
      <c r="MU31" s="57"/>
      <c r="MV31" s="57"/>
      <c r="MW31" s="57"/>
      <c r="MX31" s="57"/>
      <c r="MY31" s="57"/>
      <c r="MZ31" s="57"/>
      <c r="NA31" s="57"/>
      <c r="NB31" s="57"/>
      <c r="NC31" s="57"/>
      <c r="ND31" s="57"/>
      <c r="NE31" s="57"/>
      <c r="NF31" s="57"/>
      <c r="NG31" s="57"/>
      <c r="NH31" s="57"/>
      <c r="NI31" s="57"/>
      <c r="NJ31" s="57"/>
      <c r="NK31" s="57"/>
      <c r="NL31" s="57"/>
      <c r="NM31" s="57"/>
      <c r="NN31" s="57"/>
      <c r="NO31" s="57"/>
      <c r="NP31" s="57"/>
      <c r="NQ31" s="57"/>
      <c r="NR31" s="57"/>
      <c r="NS31" s="57"/>
      <c r="NT31" s="57"/>
      <c r="NU31" s="57"/>
      <c r="NV31" s="57"/>
      <c r="NW31" s="57"/>
      <c r="NX31" s="57"/>
      <c r="NY31" s="57"/>
      <c r="NZ31" s="57"/>
      <c r="OA31" s="57"/>
      <c r="OB31" s="57"/>
      <c r="OC31" s="57"/>
      <c r="OD31" s="57"/>
      <c r="OE31" s="57"/>
      <c r="OF31" s="57"/>
      <c r="OG31" s="57"/>
      <c r="OH31" s="57"/>
      <c r="OI31" s="57"/>
      <c r="OJ31" s="57"/>
      <c r="OK31" s="57"/>
      <c r="OL31" s="57"/>
      <c r="OM31" s="57"/>
      <c r="ON31" s="57"/>
      <c r="OO31" s="57"/>
      <c r="OP31" s="57"/>
      <c r="OQ31" s="57"/>
      <c r="OR31" s="57"/>
      <c r="OS31" s="57"/>
      <c r="OT31" s="57"/>
      <c r="OU31" s="57"/>
      <c r="OV31" s="57"/>
      <c r="OW31" s="57"/>
      <c r="OX31" s="57"/>
      <c r="OY31" s="57"/>
      <c r="OZ31" s="57"/>
      <c r="PA31" s="57"/>
      <c r="PB31" s="57"/>
      <c r="PC31" s="57"/>
      <c r="PD31" s="57"/>
      <c r="PE31" s="57"/>
      <c r="PF31" s="57"/>
      <c r="PG31" s="57"/>
      <c r="PH31" s="57"/>
      <c r="PI31" s="57"/>
      <c r="PJ31" s="57"/>
      <c r="PK31" s="57"/>
      <c r="PL31" s="57"/>
      <c r="PM31" s="57"/>
      <c r="PN31" s="57"/>
      <c r="PO31" s="57"/>
      <c r="PP31" s="57"/>
      <c r="PQ31" s="57"/>
      <c r="PR31" s="57"/>
      <c r="PS31" s="57"/>
      <c r="PT31" s="57"/>
      <c r="PU31" s="57"/>
      <c r="PV31" s="57"/>
      <c r="PW31" s="57"/>
      <c r="PX31" s="57"/>
      <c r="PY31" s="57"/>
      <c r="PZ31" s="57"/>
      <c r="QA31" s="57"/>
      <c r="QB31" s="57"/>
      <c r="QC31" s="57"/>
      <c r="QD31" s="57"/>
      <c r="QE31" s="57"/>
      <c r="QF31" s="57"/>
      <c r="QG31" s="57"/>
      <c r="QH31" s="57"/>
      <c r="QI31" s="57"/>
      <c r="QJ31" s="57"/>
      <c r="QK31" s="57"/>
      <c r="QL31" s="57"/>
      <c r="QM31" s="57"/>
      <c r="QN31" s="57"/>
      <c r="QO31" s="57"/>
      <c r="QP31" s="57"/>
      <c r="QQ31" s="57"/>
      <c r="QR31" s="57"/>
      <c r="QS31" s="57"/>
      <c r="QT31" s="57"/>
      <c r="QU31" s="57"/>
      <c r="QV31" s="57"/>
      <c r="QW31" s="57"/>
      <c r="QX31" s="57"/>
      <c r="QY31" s="57"/>
      <c r="QZ31" s="57"/>
      <c r="RA31" s="57"/>
      <c r="RB31" s="57"/>
      <c r="RC31" s="57"/>
      <c r="RD31" s="57"/>
      <c r="RE31" s="57"/>
      <c r="RF31" s="57"/>
      <c r="RG31" s="57"/>
      <c r="RH31" s="57"/>
      <c r="RI31" s="57"/>
      <c r="RJ31" s="57"/>
      <c r="RK31" s="57"/>
      <c r="RL31" s="57"/>
      <c r="RM31" s="57"/>
      <c r="RN31" s="57"/>
      <c r="RO31" s="57"/>
      <c r="RP31" s="57"/>
      <c r="RQ31" s="57"/>
      <c r="RR31" s="57"/>
      <c r="RS31" s="57"/>
      <c r="RT31" s="57"/>
      <c r="RU31" s="57"/>
      <c r="RV31" s="57"/>
      <c r="RW31" s="57"/>
      <c r="RX31" s="57"/>
      <c r="RY31" s="57"/>
      <c r="RZ31" s="57"/>
      <c r="SA31" s="57"/>
      <c r="SB31" s="57"/>
      <c r="SC31" s="57"/>
      <c r="SD31" s="57"/>
      <c r="SE31" s="57"/>
      <c r="SF31" s="57"/>
      <c r="SG31" s="57"/>
      <c r="SH31" s="57"/>
      <c r="SI31" s="57"/>
      <c r="SJ31" s="57"/>
      <c r="SK31" s="57"/>
      <c r="SL31" s="57"/>
      <c r="SM31" s="57"/>
      <c r="SN31" s="57"/>
      <c r="SO31" s="57"/>
      <c r="SP31" s="57"/>
      <c r="SQ31" s="57"/>
      <c r="SR31" s="57"/>
      <c r="SS31" s="57"/>
      <c r="ST31" s="57"/>
      <c r="SU31" s="57"/>
      <c r="SV31" s="57"/>
      <c r="SW31" s="57"/>
      <c r="SX31" s="57"/>
      <c r="SY31" s="57"/>
      <c r="SZ31" s="57"/>
      <c r="TA31" s="57"/>
      <c r="TB31" s="57"/>
      <c r="TC31" s="57"/>
      <c r="TD31" s="57"/>
      <c r="TE31" s="57"/>
      <c r="TF31" s="57"/>
      <c r="TG31" s="57"/>
      <c r="TH31" s="57"/>
      <c r="TI31" s="57"/>
      <c r="TJ31" s="57"/>
      <c r="TK31" s="57"/>
      <c r="TL31" s="57"/>
      <c r="TM31" s="57"/>
      <c r="TN31" s="57"/>
      <c r="TO31" s="57"/>
      <c r="TP31" s="57"/>
      <c r="TQ31" s="57"/>
      <c r="TR31" s="57"/>
      <c r="TS31" s="57"/>
      <c r="TT31" s="57"/>
      <c r="TU31" s="57"/>
      <c r="TV31" s="57"/>
      <c r="TW31" s="57"/>
      <c r="TX31" s="57"/>
      <c r="TY31" s="57"/>
      <c r="TZ31" s="57"/>
      <c r="UA31" s="57"/>
      <c r="UB31" s="57"/>
      <c r="UC31" s="57"/>
      <c r="UD31" s="57"/>
      <c r="UE31" s="57"/>
      <c r="UF31" s="57"/>
      <c r="UG31" s="57"/>
      <c r="UH31" s="57"/>
      <c r="UI31" s="57"/>
      <c r="UJ31" s="57"/>
      <c r="UK31" s="57"/>
      <c r="UL31" s="57"/>
      <c r="UM31" s="57"/>
      <c r="UN31" s="57"/>
      <c r="UO31" s="57"/>
      <c r="UP31" s="57"/>
      <c r="UQ31" s="57"/>
      <c r="UR31" s="57"/>
      <c r="US31" s="57"/>
      <c r="UT31" s="57"/>
      <c r="UU31" s="57"/>
      <c r="UV31" s="57"/>
      <c r="UW31" s="57"/>
      <c r="UX31" s="57"/>
      <c r="UY31" s="57"/>
      <c r="UZ31" s="57"/>
      <c r="VA31" s="57"/>
      <c r="VB31" s="57"/>
      <c r="VC31" s="57"/>
      <c r="VD31" s="57"/>
      <c r="VE31" s="57"/>
      <c r="VF31" s="57"/>
      <c r="VG31" s="57"/>
      <c r="VH31" s="57"/>
      <c r="VI31" s="57"/>
      <c r="VJ31" s="57"/>
      <c r="VK31" s="57"/>
      <c r="VL31" s="57"/>
      <c r="VM31" s="57"/>
      <c r="VN31" s="57"/>
      <c r="VO31" s="57"/>
      <c r="VP31" s="57"/>
      <c r="VQ31" s="57"/>
      <c r="VR31" s="57"/>
      <c r="VS31" s="57"/>
      <c r="VT31" s="57"/>
      <c r="VU31" s="57"/>
      <c r="VV31" s="57"/>
      <c r="VW31" s="57"/>
      <c r="VX31" s="57"/>
      <c r="VY31" s="57"/>
      <c r="VZ31" s="57"/>
      <c r="WA31" s="57"/>
      <c r="WB31" s="57"/>
      <c r="WC31" s="57"/>
      <c r="WD31" s="57"/>
      <c r="WE31" s="57"/>
      <c r="WF31" s="57"/>
      <c r="WG31" s="57"/>
      <c r="WH31" s="57"/>
      <c r="WI31" s="57"/>
      <c r="WJ31" s="57"/>
      <c r="WK31" s="57"/>
      <c r="WL31" s="57"/>
      <c r="WM31" s="57"/>
      <c r="WN31" s="57"/>
      <c r="WO31" s="57"/>
      <c r="WP31" s="57"/>
      <c r="WQ31" s="57"/>
      <c r="WR31" s="57"/>
      <c r="WS31" s="57"/>
      <c r="WT31" s="57"/>
      <c r="WU31" s="57"/>
      <c r="WV31" s="57"/>
      <c r="WW31" s="57"/>
      <c r="WX31" s="57"/>
      <c r="WY31" s="57"/>
      <c r="WZ31" s="57"/>
      <c r="XA31" s="57"/>
      <c r="XB31" s="57"/>
      <c r="XC31" s="57"/>
      <c r="XD31" s="57"/>
      <c r="XE31" s="57"/>
      <c r="XF31" s="57"/>
      <c r="XG31" s="57"/>
      <c r="XH31" s="57"/>
      <c r="XI31" s="57"/>
      <c r="XJ31" s="57"/>
      <c r="XK31" s="57"/>
      <c r="XL31" s="57"/>
      <c r="XM31" s="57"/>
      <c r="XN31" s="57"/>
      <c r="XO31" s="57"/>
      <c r="XP31" s="57"/>
      <c r="XQ31" s="57"/>
      <c r="XR31" s="57"/>
      <c r="XS31" s="57"/>
      <c r="XT31" s="57"/>
      <c r="XU31" s="57"/>
      <c r="XV31" s="57"/>
      <c r="XW31" s="57"/>
      <c r="XX31" s="57"/>
      <c r="XY31" s="57"/>
      <c r="XZ31" s="57"/>
      <c r="YA31" s="57"/>
      <c r="YB31" s="57"/>
      <c r="YC31" s="57"/>
      <c r="YD31" s="57"/>
      <c r="YE31" s="57"/>
      <c r="YF31" s="57"/>
      <c r="YG31" s="57"/>
      <c r="YH31" s="57"/>
      <c r="YI31" s="57"/>
      <c r="YJ31" s="57"/>
      <c r="YK31" s="57"/>
      <c r="YL31" s="57"/>
      <c r="YM31" s="57"/>
      <c r="YN31" s="57"/>
      <c r="YO31" s="57"/>
      <c r="YP31" s="57"/>
      <c r="YQ31" s="57"/>
      <c r="YR31" s="57"/>
      <c r="YS31" s="57"/>
      <c r="YT31" s="57"/>
      <c r="YU31" s="57"/>
      <c r="YV31" s="57"/>
      <c r="YW31" s="57"/>
      <c r="YX31" s="57"/>
      <c r="YY31" s="57"/>
      <c r="YZ31" s="57"/>
      <c r="ZA31" s="57"/>
      <c r="ZB31" s="57"/>
      <c r="ZC31" s="57"/>
      <c r="ZD31" s="57"/>
      <c r="ZE31" s="57"/>
      <c r="ZF31" s="57"/>
      <c r="ZG31" s="57"/>
      <c r="ZH31" s="57"/>
      <c r="ZI31" s="57"/>
      <c r="ZJ31" s="57"/>
      <c r="ZK31" s="57"/>
      <c r="ZL31" s="57"/>
      <c r="ZM31" s="57"/>
      <c r="ZN31" s="57"/>
      <c r="ZO31" s="57"/>
      <c r="ZP31" s="57"/>
      <c r="ZQ31" s="57"/>
      <c r="ZR31" s="57"/>
      <c r="ZS31" s="57"/>
      <c r="ZT31" s="57"/>
      <c r="ZU31" s="57"/>
      <c r="ZV31" s="57"/>
      <c r="ZW31" s="57"/>
      <c r="ZX31" s="57"/>
      <c r="ZY31" s="57"/>
      <c r="ZZ31" s="57"/>
      <c r="AAA31" s="57"/>
      <c r="AAB31" s="57"/>
      <c r="AAC31" s="57"/>
      <c r="AAD31" s="57"/>
      <c r="AAE31" s="57"/>
      <c r="AAF31" s="57"/>
      <c r="AAG31" s="57"/>
      <c r="AAH31" s="57"/>
      <c r="AAI31" s="57"/>
      <c r="AAJ31" s="57"/>
      <c r="AAK31" s="57"/>
      <c r="AAL31" s="57"/>
      <c r="AAM31" s="57"/>
      <c r="AAN31" s="57"/>
      <c r="AAO31" s="57"/>
      <c r="AAP31" s="57"/>
      <c r="AAQ31" s="57"/>
      <c r="AAR31" s="57"/>
      <c r="AAS31" s="57"/>
      <c r="AAT31" s="57"/>
      <c r="AAU31" s="57"/>
      <c r="AAV31" s="57"/>
      <c r="AAW31" s="57"/>
      <c r="AAX31" s="57"/>
      <c r="AAY31" s="57"/>
      <c r="AAZ31" s="57"/>
      <c r="ABA31" s="57"/>
      <c r="ABB31" s="57"/>
      <c r="ABC31" s="57"/>
      <c r="ABD31" s="57"/>
      <c r="ABE31" s="57"/>
      <c r="ABF31" s="57"/>
      <c r="ABG31" s="57"/>
      <c r="ABH31" s="57"/>
      <c r="ABI31" s="57"/>
      <c r="ABJ31" s="57"/>
      <c r="ABK31" s="57"/>
      <c r="ABL31" s="57"/>
      <c r="ABM31" s="57"/>
      <c r="ABN31" s="57"/>
      <c r="ABO31" s="57"/>
      <c r="ABP31" s="57"/>
      <c r="ABQ31" s="57"/>
      <c r="ABR31" s="57"/>
      <c r="ABS31" s="57"/>
      <c r="ABT31" s="57"/>
      <c r="ABU31" s="57"/>
      <c r="ABV31" s="57"/>
      <c r="ABW31" s="57"/>
      <c r="ABX31" s="57"/>
      <c r="ABY31" s="57"/>
      <c r="ABZ31" s="57"/>
      <c r="ACA31" s="57"/>
      <c r="ACB31" s="57"/>
      <c r="ACC31" s="57"/>
      <c r="ACD31" s="57"/>
      <c r="ACE31" s="57"/>
      <c r="ACF31" s="57"/>
      <c r="ACG31" s="57"/>
      <c r="ACH31" s="57"/>
      <c r="ACI31" s="57"/>
      <c r="ACJ31" s="57"/>
      <c r="ACK31" s="57"/>
      <c r="ACL31" s="57"/>
      <c r="ACM31" s="57"/>
      <c r="ACN31" s="57"/>
      <c r="ACO31" s="57"/>
      <c r="ACP31" s="57"/>
      <c r="ACQ31" s="57"/>
      <c r="ACR31" s="57"/>
      <c r="ACS31" s="57"/>
      <c r="ACT31" s="57"/>
      <c r="ACU31" s="57"/>
      <c r="ACV31" s="57"/>
      <c r="ACW31" s="57"/>
      <c r="ACX31" s="57"/>
      <c r="ACY31" s="57"/>
      <c r="ACZ31" s="57"/>
      <c r="ADA31" s="57"/>
      <c r="ADB31" s="57"/>
      <c r="ADC31" s="57"/>
      <c r="ADD31" s="57"/>
      <c r="ADE31" s="57"/>
      <c r="ADF31" s="57"/>
      <c r="ADG31" s="57"/>
      <c r="ADH31" s="57"/>
      <c r="ADI31" s="57"/>
      <c r="ADJ31" s="57"/>
      <c r="ADK31" s="57"/>
      <c r="ADL31" s="57"/>
      <c r="ADM31" s="57"/>
      <c r="ADN31" s="57"/>
      <c r="ADO31" s="57"/>
      <c r="ADP31" s="57"/>
      <c r="ADQ31" s="57"/>
      <c r="ADR31" s="57"/>
      <c r="ADS31" s="57"/>
      <c r="ADT31" s="57"/>
      <c r="ADU31" s="57"/>
      <c r="ADV31" s="57"/>
      <c r="ADW31" s="57"/>
      <c r="ADX31" s="57"/>
      <c r="ADY31" s="57"/>
      <c r="ADZ31" s="57"/>
      <c r="AEA31" s="57"/>
      <c r="AEB31" s="57"/>
      <c r="AEC31" s="57"/>
      <c r="AED31" s="57"/>
      <c r="AEE31" s="57"/>
      <c r="AEF31" s="57"/>
      <c r="AEG31" s="57"/>
      <c r="AEH31" s="57"/>
      <c r="AEI31" s="57"/>
      <c r="AEJ31" s="57"/>
      <c r="AEK31" s="57"/>
      <c r="AEL31" s="57"/>
      <c r="AEM31" s="57"/>
      <c r="AEN31" s="57"/>
      <c r="AEO31" s="57"/>
      <c r="AEP31" s="57"/>
      <c r="AEQ31" s="57"/>
      <c r="AER31" s="57"/>
      <c r="AES31" s="57"/>
      <c r="AET31" s="57"/>
      <c r="AEU31" s="57"/>
      <c r="AEV31" s="57"/>
      <c r="AEW31" s="57"/>
      <c r="AEX31" s="57"/>
      <c r="AEY31" s="57"/>
      <c r="AEZ31" s="57"/>
      <c r="AFA31" s="57"/>
      <c r="AFB31" s="57"/>
      <c r="AFC31" s="57"/>
      <c r="AFD31" s="57"/>
      <c r="AFE31" s="57"/>
      <c r="AFF31" s="57"/>
      <c r="AFG31" s="57"/>
      <c r="AFH31" s="57"/>
      <c r="AFI31" s="57"/>
      <c r="AFJ31" s="57"/>
      <c r="AFK31" s="57"/>
      <c r="AFL31" s="57"/>
      <c r="AFM31" s="57"/>
      <c r="AFN31" s="57"/>
      <c r="AFO31" s="57"/>
      <c r="AFP31" s="57"/>
      <c r="AFQ31" s="57"/>
      <c r="AFR31" s="57"/>
      <c r="AFS31" s="57"/>
      <c r="AFT31" s="57"/>
      <c r="AFU31" s="57"/>
      <c r="AFV31" s="57"/>
      <c r="AFW31" s="57"/>
      <c r="AFX31" s="57"/>
      <c r="AFY31" s="57"/>
      <c r="AFZ31" s="57"/>
      <c r="AGA31" s="57"/>
      <c r="AGB31" s="57"/>
      <c r="AGC31" s="57"/>
      <c r="AGD31" s="57"/>
      <c r="AGE31" s="57"/>
      <c r="AGF31" s="57"/>
      <c r="AGG31" s="57"/>
      <c r="AGH31" s="57"/>
      <c r="AGI31" s="57"/>
      <c r="AGJ31" s="57"/>
      <c r="AGK31" s="57"/>
      <c r="AGL31" s="57"/>
      <c r="AGM31" s="57"/>
      <c r="AGN31" s="57"/>
      <c r="AGO31" s="57"/>
      <c r="AGP31" s="57"/>
      <c r="AGQ31" s="57"/>
      <c r="AGR31" s="57"/>
      <c r="AGS31" s="57"/>
      <c r="AGT31" s="57"/>
      <c r="AGU31" s="57"/>
      <c r="AGV31" s="57"/>
      <c r="AGW31" s="57"/>
      <c r="AGX31" s="57"/>
      <c r="AGY31" s="57"/>
      <c r="AGZ31" s="57"/>
      <c r="AHA31" s="57"/>
      <c r="AHB31" s="57"/>
      <c r="AHC31" s="57"/>
      <c r="AHD31" s="57"/>
      <c r="AHE31" s="57"/>
      <c r="AHF31" s="57"/>
      <c r="AHG31" s="57"/>
      <c r="AHH31" s="57"/>
      <c r="AHI31" s="57"/>
      <c r="AHJ31" s="57"/>
      <c r="AHK31" s="57"/>
      <c r="AHL31" s="57"/>
      <c r="AHM31" s="57"/>
      <c r="AHN31" s="57"/>
      <c r="AHO31" s="57"/>
      <c r="AHP31" s="57"/>
      <c r="AHQ31" s="57"/>
      <c r="AHR31" s="57"/>
      <c r="AHS31" s="57"/>
      <c r="AHT31" s="57"/>
      <c r="AHU31" s="57"/>
      <c r="AHV31" s="57"/>
      <c r="AHW31" s="57"/>
      <c r="AHX31" s="57"/>
      <c r="AHY31" s="57"/>
      <c r="AHZ31" s="57"/>
      <c r="AIA31" s="57"/>
      <c r="AIB31" s="57"/>
      <c r="AIC31" s="57"/>
      <c r="AID31" s="57"/>
      <c r="AIE31" s="57"/>
      <c r="AIF31" s="57"/>
      <c r="AIG31" s="57"/>
      <c r="AIH31" s="57"/>
      <c r="AII31" s="57"/>
      <c r="AIJ31" s="57"/>
      <c r="AIK31" s="57"/>
      <c r="AIL31" s="57"/>
      <c r="AIM31" s="57"/>
      <c r="AIN31" s="57"/>
      <c r="AIO31" s="57"/>
      <c r="AIP31" s="57"/>
      <c r="AIQ31" s="57"/>
      <c r="AIR31" s="57"/>
      <c r="AIS31" s="57"/>
      <c r="AIT31" s="57"/>
      <c r="AIU31" s="57"/>
      <c r="AIV31" s="57"/>
      <c r="AIW31" s="57"/>
      <c r="AIX31" s="57"/>
      <c r="AIY31" s="57"/>
      <c r="AIZ31" s="57"/>
      <c r="AJA31" s="57"/>
      <c r="AJB31" s="57"/>
      <c r="AJC31" s="57"/>
      <c r="AJD31" s="57"/>
      <c r="AJE31" s="57"/>
      <c r="AJF31" s="57"/>
      <c r="AJG31" s="57"/>
      <c r="AJH31" s="57"/>
      <c r="AJI31" s="57"/>
      <c r="AJJ31" s="57"/>
      <c r="AJK31" s="57"/>
      <c r="AJL31" s="57"/>
      <c r="AJM31" s="57"/>
      <c r="AJN31" s="57"/>
      <c r="AJO31" s="57"/>
      <c r="AJP31" s="57"/>
      <c r="AJQ31" s="57"/>
      <c r="AJR31" s="57"/>
      <c r="AJS31" s="57"/>
      <c r="AJT31" s="57"/>
      <c r="AJU31" s="57"/>
      <c r="AJV31" s="57"/>
      <c r="AJW31" s="57"/>
      <c r="AJX31" s="57"/>
      <c r="AJY31" s="57"/>
      <c r="AJZ31" s="57"/>
      <c r="AKA31" s="57"/>
      <c r="AKB31" s="57"/>
      <c r="AKC31" s="57"/>
      <c r="AKD31" s="57"/>
      <c r="AKE31" s="57"/>
      <c r="AKF31" s="57"/>
      <c r="AKG31" s="57"/>
      <c r="AKH31" s="57"/>
      <c r="AKI31" s="57"/>
      <c r="AKJ31" s="57"/>
      <c r="AKK31" s="57"/>
      <c r="AKL31" s="57"/>
      <c r="AKM31" s="57"/>
      <c r="AKN31" s="57"/>
      <c r="AKO31" s="57"/>
      <c r="AKP31" s="57"/>
      <c r="AKQ31" s="57"/>
      <c r="AKR31" s="57"/>
      <c r="AKS31" s="57"/>
      <c r="AKT31" s="57"/>
      <c r="AKU31" s="57"/>
      <c r="AKV31" s="57"/>
      <c r="AKW31" s="57"/>
      <c r="AKX31" s="57"/>
      <c r="AKY31" s="57"/>
      <c r="AKZ31" s="57"/>
      <c r="ALA31" s="57"/>
      <c r="ALB31" s="57"/>
      <c r="ALC31" s="57"/>
      <c r="ALD31" s="57"/>
      <c r="ALE31" s="57"/>
      <c r="ALF31" s="57"/>
      <c r="ALG31" s="57"/>
      <c r="ALH31" s="57"/>
      <c r="ALI31" s="57"/>
      <c r="ALJ31" s="57"/>
      <c r="ALK31" s="57"/>
      <c r="ALL31" s="57"/>
      <c r="ALM31" s="57"/>
      <c r="ALN31" s="57"/>
      <c r="ALO31" s="57"/>
      <c r="ALP31" s="57"/>
      <c r="ALQ31" s="57"/>
      <c r="ALR31" s="57"/>
      <c r="ALS31" s="57"/>
      <c r="ALT31" s="57"/>
      <c r="ALU31" s="57"/>
      <c r="ALV31" s="57"/>
      <c r="ALW31" s="57"/>
      <c r="ALX31" s="57"/>
      <c r="ALY31" s="57"/>
      <c r="ALZ31" s="57"/>
      <c r="AMA31" s="57"/>
      <c r="AMB31" s="57"/>
      <c r="AMC31" s="57"/>
      <c r="AMD31" s="57"/>
      <c r="AME31" s="57"/>
      <c r="AMF31" s="57"/>
      <c r="AMG31" s="57"/>
      <c r="AMH31" s="57"/>
      <c r="AMI31" s="57"/>
      <c r="AMJ31" s="57"/>
      <c r="AMK31" s="57"/>
    </row>
    <row r="32" spans="1:1025" s="17" customFormat="1" x14ac:dyDescent="0.3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5"/>
      <c r="N32"/>
      <c r="O32"/>
      <c r="P32"/>
      <c r="Q32"/>
    </row>
    <row r="33" spans="1:17" s="17" customFormat="1" x14ac:dyDescent="0.3">
      <c r="A33" s="42"/>
      <c r="B33" s="42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3">
      <c r="A34" s="20"/>
      <c r="B34" s="20"/>
      <c r="C34" s="29"/>
      <c r="D34" s="29"/>
      <c r="E34" s="29"/>
      <c r="F34" s="29"/>
      <c r="G34" s="29"/>
      <c r="H34" s="29"/>
      <c r="I34" s="29"/>
      <c r="J34" s="29"/>
      <c r="K34" s="36"/>
      <c r="N34"/>
      <c r="O34"/>
      <c r="P34"/>
      <c r="Q34"/>
    </row>
    <row r="35" spans="1:17" s="17" customFormat="1" x14ac:dyDescent="0.3">
      <c r="A35" s="20"/>
      <c r="B35" s="20"/>
      <c r="C35" s="29"/>
      <c r="D35" s="29"/>
      <c r="E35" s="29"/>
      <c r="F35" s="29"/>
      <c r="G35" s="29"/>
      <c r="H35" s="29"/>
      <c r="I35" s="29"/>
      <c r="J35" s="29"/>
      <c r="K35" s="35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3">
      <c r="A37" s="42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3">
      <c r="A38" s="20"/>
      <c r="B38" s="20"/>
      <c r="C38" s="32"/>
      <c r="D38" s="32"/>
      <c r="E38" s="32"/>
      <c r="F38" s="32"/>
      <c r="G38" s="32"/>
      <c r="H38" s="32"/>
      <c r="I38" s="32"/>
      <c r="J38" s="32"/>
      <c r="K38" s="20"/>
      <c r="N38"/>
      <c r="O38"/>
      <c r="P38"/>
    </row>
    <row r="39" spans="1:17" s="17" customFormat="1" x14ac:dyDescent="0.3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3">
      <c r="A40" s="42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5"/>
      <c r="N41"/>
      <c r="O41"/>
      <c r="P41"/>
      <c r="Q41"/>
    </row>
    <row r="42" spans="1:17" s="17" customFormat="1" x14ac:dyDescent="0.3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5"/>
      <c r="N42"/>
      <c r="O42"/>
      <c r="P42"/>
      <c r="Q42"/>
    </row>
    <row r="43" spans="1:17" s="17" customFormat="1" x14ac:dyDescent="0.3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5"/>
      <c r="N43"/>
      <c r="O43"/>
      <c r="P43"/>
    </row>
    <row r="44" spans="1:17" s="17" customFormat="1" x14ac:dyDescent="0.3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3">
      <c r="N45"/>
      <c r="O45"/>
      <c r="P45"/>
    </row>
    <row r="46" spans="1:17" x14ac:dyDescent="0.3">
      <c r="A46" s="25"/>
    </row>
    <row r="47" spans="1:17" x14ac:dyDescent="0.3">
      <c r="A47" s="25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6B20-C4DF-4FE9-85DB-BA6802E447B3}">
  <sheetPr>
    <pageSetUpPr fitToPage="1"/>
  </sheetPr>
  <dimension ref="A1:Q47"/>
  <sheetViews>
    <sheetView zoomScale="90" zoomScaleNormal="90" workbookViewId="0">
      <selection activeCell="B31" sqref="B31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52</v>
      </c>
      <c r="D2" s="52"/>
      <c r="E2" s="52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3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3">
      <c r="A12" s="19" t="s">
        <v>30</v>
      </c>
      <c r="B12" s="20" t="s">
        <v>32</v>
      </c>
      <c r="C12" s="62">
        <v>0.15</v>
      </c>
      <c r="D12" s="62"/>
      <c r="E12" s="62"/>
      <c r="F12" s="62"/>
      <c r="G12" s="62"/>
      <c r="H12" s="62"/>
      <c r="I12" s="62"/>
      <c r="J12" s="62"/>
      <c r="K12" s="17"/>
      <c r="L12" s="28">
        <f>C12*L9</f>
        <v>351000</v>
      </c>
    </row>
    <row r="13" spans="1:12" x14ac:dyDescent="0.3">
      <c r="A13" s="24" t="s">
        <v>31</v>
      </c>
      <c r="B13" s="25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6"/>
    </row>
    <row r="14" spans="1:12" x14ac:dyDescent="0.3">
      <c r="A14" s="19" t="s">
        <v>25</v>
      </c>
      <c r="B14" s="20" t="s">
        <v>26</v>
      </c>
      <c r="C14" s="50"/>
      <c r="D14" s="50"/>
      <c r="E14" s="50"/>
      <c r="F14" s="50"/>
      <c r="G14" s="50"/>
      <c r="H14" s="50"/>
      <c r="I14" s="50"/>
      <c r="J14" s="50"/>
      <c r="K14" s="17"/>
      <c r="L14" s="28">
        <v>100000</v>
      </c>
    </row>
    <row r="15" spans="1:12" x14ac:dyDescent="0.3">
      <c r="A15" s="19" t="s">
        <v>27</v>
      </c>
      <c r="B15" s="20" t="s">
        <v>28</v>
      </c>
      <c r="C15" s="29"/>
      <c r="D15" s="29"/>
      <c r="E15" s="29"/>
      <c r="F15" s="29"/>
      <c r="G15" s="29"/>
      <c r="H15" s="29"/>
      <c r="I15" s="29"/>
      <c r="J15" s="29"/>
      <c r="K15" s="17"/>
      <c r="L15" s="28">
        <v>150000</v>
      </c>
    </row>
    <row r="16" spans="1:12" x14ac:dyDescent="0.3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" thickBot="1" x14ac:dyDescent="0.35">
      <c r="A17" s="13" t="s">
        <v>15</v>
      </c>
      <c r="B17" s="30"/>
      <c r="C17" s="31"/>
      <c r="D17" s="31"/>
      <c r="E17" s="31"/>
      <c r="F17" s="31"/>
      <c r="G17" s="31"/>
      <c r="H17" s="31"/>
      <c r="I17" s="31"/>
      <c r="J17" s="31"/>
      <c r="K17" s="17"/>
      <c r="L17" s="21"/>
    </row>
    <row r="18" spans="1:17" x14ac:dyDescent="0.3">
      <c r="A18" s="19" t="s">
        <v>16</v>
      </c>
      <c r="B18" s="20" t="s">
        <v>17</v>
      </c>
      <c r="C18" s="32">
        <v>0.35</v>
      </c>
      <c r="D18" s="32">
        <v>0.35</v>
      </c>
      <c r="E18" s="32">
        <v>0.35</v>
      </c>
      <c r="F18" s="32">
        <v>0.35</v>
      </c>
      <c r="G18" s="32">
        <v>0.35</v>
      </c>
      <c r="H18" s="32">
        <v>0.35</v>
      </c>
      <c r="I18" s="32">
        <v>0.35</v>
      </c>
      <c r="J18" s="32">
        <v>0.35</v>
      </c>
      <c r="K18" s="20"/>
      <c r="L18" s="21"/>
    </row>
    <row r="19" spans="1:17" x14ac:dyDescent="0.3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" thickBot="1" x14ac:dyDescent="0.35">
      <c r="A20" s="13" t="s">
        <v>18</v>
      </c>
      <c r="B20" s="30"/>
      <c r="C20" s="31"/>
      <c r="D20" s="31"/>
      <c r="E20" s="31"/>
      <c r="F20" s="31"/>
      <c r="G20" s="31"/>
      <c r="H20" s="31"/>
      <c r="I20" s="31"/>
      <c r="J20" s="31"/>
      <c r="K20" s="33" t="s">
        <v>19</v>
      </c>
      <c r="L20" s="34" t="s">
        <v>20</v>
      </c>
    </row>
    <row r="21" spans="1:17" x14ac:dyDescent="0.3">
      <c r="A21" s="45" t="s">
        <v>21</v>
      </c>
      <c r="B21" s="11" t="s">
        <v>22</v>
      </c>
      <c r="C21" s="46">
        <f t="shared" ref="C21:J21" si="1">C18*C9</f>
        <v>350000</v>
      </c>
      <c r="D21" s="46">
        <f t="shared" si="1"/>
        <v>35000</v>
      </c>
      <c r="E21" s="46">
        <f t="shared" si="1"/>
        <v>17500</v>
      </c>
      <c r="F21" s="46">
        <f t="shared" si="1"/>
        <v>7000</v>
      </c>
      <c r="G21" s="46">
        <f t="shared" si="1"/>
        <v>350000</v>
      </c>
      <c r="H21" s="46">
        <f t="shared" si="1"/>
        <v>35000</v>
      </c>
      <c r="I21" s="46">
        <f t="shared" si="1"/>
        <v>17500</v>
      </c>
      <c r="J21" s="46">
        <f t="shared" si="1"/>
        <v>7000</v>
      </c>
      <c r="K21" s="47"/>
      <c r="L21" s="48">
        <f>SUM(C21:J21)</f>
        <v>819000</v>
      </c>
    </row>
    <row r="22" spans="1:17" x14ac:dyDescent="0.3">
      <c r="A22" s="19" t="s">
        <v>41</v>
      </c>
      <c r="B22" s="20" t="s">
        <v>40</v>
      </c>
      <c r="C22" s="22">
        <f>MAX(C21-C10,0)</f>
        <v>349000</v>
      </c>
      <c r="D22" s="22">
        <f t="shared" ref="D22:J22" si="2">MAX(D21-D10,0)</f>
        <v>34000</v>
      </c>
      <c r="E22" s="22">
        <f t="shared" si="2"/>
        <v>16500</v>
      </c>
      <c r="F22" s="22">
        <f t="shared" si="2"/>
        <v>6000</v>
      </c>
      <c r="G22" s="22">
        <f t="shared" si="2"/>
        <v>349000</v>
      </c>
      <c r="H22" s="22">
        <f t="shared" si="2"/>
        <v>34000</v>
      </c>
      <c r="I22" s="22">
        <f t="shared" si="2"/>
        <v>16500</v>
      </c>
      <c r="J22" s="22">
        <f t="shared" si="2"/>
        <v>6000</v>
      </c>
      <c r="K22" s="35"/>
      <c r="L22" s="23">
        <f>SUM(C22:J22)</f>
        <v>811000</v>
      </c>
    </row>
    <row r="23" spans="1:17" x14ac:dyDescent="0.3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5"/>
      <c r="L23" s="23">
        <f>SUM(C23:J23)</f>
        <v>8000</v>
      </c>
    </row>
    <row r="24" spans="1:17" x14ac:dyDescent="0.3">
      <c r="A24" s="19" t="s">
        <v>39</v>
      </c>
      <c r="B24" s="20" t="s">
        <v>43</v>
      </c>
      <c r="C24" s="63"/>
      <c r="D24" s="63"/>
      <c r="E24" s="63"/>
      <c r="F24" s="63"/>
      <c r="G24" s="63"/>
      <c r="H24" s="63"/>
      <c r="I24" s="63"/>
      <c r="J24" s="63"/>
      <c r="K24" s="36"/>
      <c r="L24" s="58">
        <f>L9*C12</f>
        <v>351000</v>
      </c>
    </row>
    <row r="25" spans="1:17" x14ac:dyDescent="0.3">
      <c r="A25" s="19" t="s">
        <v>47</v>
      </c>
      <c r="B25" s="20" t="s">
        <v>44</v>
      </c>
      <c r="C25" s="64"/>
      <c r="D25" s="64"/>
      <c r="E25" s="64"/>
      <c r="F25" s="64"/>
      <c r="G25" s="64"/>
      <c r="H25" s="64"/>
      <c r="I25" s="64"/>
      <c r="J25" s="64"/>
      <c r="K25" s="35"/>
      <c r="L25" s="23">
        <f>MAX(L22-L24,0)</f>
        <v>460000</v>
      </c>
    </row>
    <row r="26" spans="1:17" x14ac:dyDescent="0.3">
      <c r="A26" s="19" t="s">
        <v>51</v>
      </c>
      <c r="B26" s="20" t="s">
        <v>45</v>
      </c>
      <c r="C26" s="64"/>
      <c r="D26" s="64"/>
      <c r="E26" s="64"/>
      <c r="F26" s="64"/>
      <c r="G26" s="64"/>
      <c r="H26" s="64"/>
      <c r="I26" s="64"/>
      <c r="J26" s="64"/>
      <c r="K26" s="37"/>
      <c r="L26" s="38">
        <f>L23+L22-L25</f>
        <v>359000</v>
      </c>
      <c r="M26" s="39"/>
    </row>
    <row r="27" spans="1:17" x14ac:dyDescent="0.3">
      <c r="A27" s="19" t="s">
        <v>48</v>
      </c>
      <c r="B27" s="60" t="s">
        <v>50</v>
      </c>
      <c r="C27" s="54"/>
      <c r="D27" s="54"/>
      <c r="E27" s="54"/>
      <c r="F27" s="54"/>
      <c r="G27" s="54"/>
      <c r="H27" s="54"/>
      <c r="I27" s="54"/>
      <c r="J27" s="54"/>
      <c r="K27" s="37"/>
      <c r="L27" s="23">
        <f>MIN(L21,MIN(L15,MIN(MAX(L14,L26))))</f>
        <v>150000</v>
      </c>
      <c r="M27" s="39"/>
    </row>
    <row r="28" spans="1:17" ht="15" thickBot="1" x14ac:dyDescent="0.35">
      <c r="A28" s="40" t="s">
        <v>24</v>
      </c>
      <c r="B28" s="30" t="s">
        <v>49</v>
      </c>
      <c r="C28" s="61"/>
      <c r="D28" s="61"/>
      <c r="E28" s="61"/>
      <c r="F28" s="61"/>
      <c r="G28" s="61"/>
      <c r="H28" s="61"/>
      <c r="I28" s="61"/>
      <c r="J28" s="61"/>
      <c r="K28" s="41"/>
      <c r="L28" s="49">
        <f>L22+L23 -L27</f>
        <v>669000</v>
      </c>
      <c r="Q28" s="17"/>
    </row>
    <row r="29" spans="1:17" x14ac:dyDescent="0.3">
      <c r="A29" s="44"/>
      <c r="B29" s="42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3">
      <c r="A30" s="55" t="s">
        <v>33</v>
      </c>
      <c r="B30" s="55"/>
      <c r="C30" s="56">
        <f t="shared" ref="C30:J30" si="4">C21*$L$28/$L$21</f>
        <v>285897.43589743588</v>
      </c>
      <c r="D30" s="56">
        <f t="shared" si="4"/>
        <v>28589.74358974359</v>
      </c>
      <c r="E30" s="56">
        <f t="shared" si="4"/>
        <v>14294.871794871795</v>
      </c>
      <c r="F30" s="56">
        <f t="shared" si="4"/>
        <v>5717.9487179487178</v>
      </c>
      <c r="G30" s="56">
        <f t="shared" si="4"/>
        <v>285897.43589743588</v>
      </c>
      <c r="H30" s="56">
        <f t="shared" si="4"/>
        <v>28589.74358974359</v>
      </c>
      <c r="I30" s="56">
        <f t="shared" si="4"/>
        <v>14294.871794871795</v>
      </c>
      <c r="J30" s="56">
        <f t="shared" si="4"/>
        <v>5717.9487179487178</v>
      </c>
      <c r="K30" s="43"/>
      <c r="N30"/>
      <c r="O30"/>
      <c r="P30"/>
    </row>
    <row r="31" spans="1:17" s="17" customFormat="1" x14ac:dyDescent="0.3">
      <c r="A31" s="55" t="s">
        <v>34</v>
      </c>
      <c r="B31" s="55"/>
      <c r="C31" s="56">
        <f t="shared" ref="C31:J31" si="5">C22*$L$28/$L$22</f>
        <v>287892.72503082611</v>
      </c>
      <c r="D31" s="56">
        <f t="shared" si="5"/>
        <v>28046.855733662145</v>
      </c>
      <c r="E31" s="56">
        <f t="shared" si="5"/>
        <v>13610.974106041924</v>
      </c>
      <c r="F31" s="56">
        <f t="shared" si="5"/>
        <v>4949.4451294697901</v>
      </c>
      <c r="G31" s="56">
        <f t="shared" si="5"/>
        <v>287892.72503082611</v>
      </c>
      <c r="H31" s="56">
        <f t="shared" si="5"/>
        <v>28046.855733662145</v>
      </c>
      <c r="I31" s="56">
        <f t="shared" si="5"/>
        <v>13610.974106041924</v>
      </c>
      <c r="J31" s="56">
        <f t="shared" si="5"/>
        <v>4949.4451294697901</v>
      </c>
      <c r="K31" s="20"/>
      <c r="N31"/>
      <c r="O31"/>
      <c r="P31"/>
      <c r="Q31"/>
    </row>
    <row r="32" spans="1:17" s="17" customFormat="1" x14ac:dyDescent="0.3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5"/>
      <c r="N32"/>
      <c r="O32"/>
      <c r="P32"/>
      <c r="Q32"/>
    </row>
    <row r="33" spans="1:17" s="17" customFormat="1" x14ac:dyDescent="0.3">
      <c r="A33" s="42"/>
      <c r="B33" s="42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3">
      <c r="A34" s="20"/>
      <c r="B34" s="20"/>
      <c r="C34" s="29"/>
      <c r="D34" s="29"/>
      <c r="E34" s="29"/>
      <c r="F34" s="29"/>
      <c r="G34" s="29"/>
      <c r="H34" s="29"/>
      <c r="I34" s="29"/>
      <c r="J34" s="29"/>
      <c r="K34" s="36"/>
      <c r="N34"/>
      <c r="O34"/>
      <c r="P34"/>
      <c r="Q34"/>
    </row>
    <row r="35" spans="1:17" s="17" customFormat="1" x14ac:dyDescent="0.3">
      <c r="A35" s="20"/>
      <c r="B35" s="20"/>
      <c r="C35" s="29"/>
      <c r="D35" s="29"/>
      <c r="E35" s="29"/>
      <c r="F35" s="29"/>
      <c r="G35" s="29"/>
      <c r="H35" s="29"/>
      <c r="I35" s="29"/>
      <c r="J35" s="29"/>
      <c r="K35" s="35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3">
      <c r="A37" s="42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3">
      <c r="A38" s="20"/>
      <c r="B38" s="20"/>
      <c r="C38" s="32"/>
      <c r="D38" s="32"/>
      <c r="E38" s="32"/>
      <c r="F38" s="32"/>
      <c r="G38" s="32"/>
      <c r="H38" s="32"/>
      <c r="I38" s="32"/>
      <c r="J38" s="32"/>
      <c r="K38" s="20"/>
      <c r="N38"/>
      <c r="O38"/>
      <c r="P38"/>
    </row>
    <row r="39" spans="1:17" s="17" customFormat="1" x14ac:dyDescent="0.3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3">
      <c r="A40" s="42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5"/>
      <c r="N41"/>
      <c r="O41"/>
      <c r="P41"/>
      <c r="Q41"/>
    </row>
    <row r="42" spans="1:17" s="17" customFormat="1" x14ac:dyDescent="0.3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5"/>
      <c r="N42"/>
      <c r="O42"/>
      <c r="P42"/>
      <c r="Q42"/>
    </row>
    <row r="43" spans="1:17" s="17" customFormat="1" x14ac:dyDescent="0.3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5"/>
      <c r="N43"/>
      <c r="O43"/>
      <c r="P43"/>
    </row>
    <row r="44" spans="1:17" s="17" customFormat="1" x14ac:dyDescent="0.3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3">
      <c r="N45"/>
      <c r="O45"/>
      <c r="P45"/>
    </row>
    <row r="46" spans="1:17" x14ac:dyDescent="0.3">
      <c r="A46" s="25"/>
    </row>
    <row r="47" spans="1:17" x14ac:dyDescent="0.3">
      <c r="A47" s="25"/>
    </row>
  </sheetData>
  <mergeCells count="6">
    <mergeCell ref="C28:F28"/>
    <mergeCell ref="G28:J28"/>
    <mergeCell ref="C12:J12"/>
    <mergeCell ref="C24:J24"/>
    <mergeCell ref="C25:J25"/>
    <mergeCell ref="C26:J26"/>
  </mergeCell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7"/>
  <sheetViews>
    <sheetView zoomScale="90" zoomScaleNormal="90" workbookViewId="0">
      <selection activeCell="B31" sqref="B31"/>
    </sheetView>
  </sheetViews>
  <sheetFormatPr defaultRowHeight="14.4" x14ac:dyDescent="0.3"/>
  <cols>
    <col min="1" max="1" width="28.6640625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52</v>
      </c>
      <c r="D2" s="52"/>
      <c r="E2" s="52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22">
        <v>1000</v>
      </c>
      <c r="D10" s="22">
        <f>C10</f>
        <v>1000</v>
      </c>
      <c r="E10" s="22">
        <f t="shared" ref="E10:J10" si="0">D10</f>
        <v>1000</v>
      </c>
      <c r="F10" s="22">
        <f t="shared" si="0"/>
        <v>1000</v>
      </c>
      <c r="G10" s="22">
        <f t="shared" si="0"/>
        <v>1000</v>
      </c>
      <c r="H10" s="22">
        <f t="shared" si="0"/>
        <v>1000</v>
      </c>
      <c r="I10" s="22">
        <f t="shared" si="0"/>
        <v>1000</v>
      </c>
      <c r="J10" s="22">
        <f t="shared" si="0"/>
        <v>1000</v>
      </c>
      <c r="K10" s="17"/>
      <c r="L10" s="23"/>
    </row>
    <row r="11" spans="1:12" x14ac:dyDescent="0.3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3">
      <c r="A12" s="19" t="s">
        <v>30</v>
      </c>
      <c r="B12" s="20" t="s">
        <v>32</v>
      </c>
      <c r="C12" s="62">
        <v>0.15</v>
      </c>
      <c r="D12" s="62"/>
      <c r="E12" s="62"/>
      <c r="F12" s="62"/>
      <c r="G12" s="62"/>
      <c r="H12" s="62"/>
      <c r="I12" s="62"/>
      <c r="J12" s="62"/>
      <c r="K12" s="17"/>
      <c r="L12" s="28">
        <f>C12*L9</f>
        <v>351000</v>
      </c>
    </row>
    <row r="13" spans="1:12" x14ac:dyDescent="0.3">
      <c r="A13" s="24" t="s">
        <v>31</v>
      </c>
      <c r="B13" s="25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6"/>
    </row>
    <row r="14" spans="1:12" x14ac:dyDescent="0.3">
      <c r="A14" s="19" t="s">
        <v>25</v>
      </c>
      <c r="B14" s="20" t="s">
        <v>26</v>
      </c>
      <c r="C14" s="27"/>
      <c r="D14" s="27"/>
      <c r="E14" s="27"/>
      <c r="F14" s="27"/>
      <c r="G14" s="27"/>
      <c r="H14" s="27"/>
      <c r="I14" s="27"/>
      <c r="J14" s="27"/>
      <c r="K14" s="17"/>
      <c r="L14" s="28">
        <v>100000</v>
      </c>
    </row>
    <row r="15" spans="1:12" x14ac:dyDescent="0.3">
      <c r="A15" s="19" t="s">
        <v>27</v>
      </c>
      <c r="B15" s="20" t="s">
        <v>28</v>
      </c>
      <c r="C15" s="29"/>
      <c r="D15" s="29"/>
      <c r="E15" s="29"/>
      <c r="F15" s="29"/>
      <c r="G15" s="29"/>
      <c r="H15" s="29"/>
      <c r="I15" s="29"/>
      <c r="J15" s="29"/>
      <c r="K15" s="17"/>
      <c r="L15" s="28">
        <v>150000</v>
      </c>
    </row>
    <row r="16" spans="1:12" x14ac:dyDescent="0.3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7" ht="15" thickBot="1" x14ac:dyDescent="0.35">
      <c r="A17" s="13" t="s">
        <v>15</v>
      </c>
      <c r="B17" s="30"/>
      <c r="C17" s="31"/>
      <c r="D17" s="31"/>
      <c r="E17" s="31"/>
      <c r="F17" s="31"/>
      <c r="G17" s="31"/>
      <c r="H17" s="31"/>
      <c r="I17" s="31"/>
      <c r="J17" s="31"/>
      <c r="K17" s="17"/>
      <c r="L17" s="21"/>
    </row>
    <row r="18" spans="1:17" x14ac:dyDescent="0.3">
      <c r="A18" s="19" t="s">
        <v>16</v>
      </c>
      <c r="B18" s="20" t="s">
        <v>17</v>
      </c>
      <c r="C18" s="32">
        <v>0.5</v>
      </c>
      <c r="D18" s="32">
        <v>0.5</v>
      </c>
      <c r="E18" s="32">
        <v>0.5</v>
      </c>
      <c r="F18" s="32">
        <v>0.5</v>
      </c>
      <c r="G18" s="32">
        <v>0.5</v>
      </c>
      <c r="H18" s="32">
        <v>0.5</v>
      </c>
      <c r="I18" s="32">
        <v>0.5</v>
      </c>
      <c r="J18" s="32">
        <v>0.5</v>
      </c>
      <c r="K18" s="20"/>
      <c r="L18" s="21"/>
    </row>
    <row r="19" spans="1:17" x14ac:dyDescent="0.3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7" ht="15" thickBot="1" x14ac:dyDescent="0.35">
      <c r="A20" s="13" t="s">
        <v>18</v>
      </c>
      <c r="B20" s="30"/>
      <c r="C20" s="31"/>
      <c r="D20" s="31"/>
      <c r="E20" s="31"/>
      <c r="F20" s="31"/>
      <c r="G20" s="31"/>
      <c r="H20" s="31"/>
      <c r="I20" s="31"/>
      <c r="J20" s="31"/>
      <c r="K20" s="33" t="s">
        <v>19</v>
      </c>
      <c r="L20" s="34" t="s">
        <v>20</v>
      </c>
    </row>
    <row r="21" spans="1:17" x14ac:dyDescent="0.3">
      <c r="A21" s="45" t="s">
        <v>21</v>
      </c>
      <c r="B21" s="11" t="s">
        <v>22</v>
      </c>
      <c r="C21" s="46">
        <f t="shared" ref="C21:J21" si="1">C18*C9</f>
        <v>500000</v>
      </c>
      <c r="D21" s="46">
        <f t="shared" si="1"/>
        <v>50000</v>
      </c>
      <c r="E21" s="46">
        <f t="shared" si="1"/>
        <v>25000</v>
      </c>
      <c r="F21" s="46">
        <f t="shared" si="1"/>
        <v>10000</v>
      </c>
      <c r="G21" s="46">
        <f t="shared" si="1"/>
        <v>500000</v>
      </c>
      <c r="H21" s="46">
        <f t="shared" si="1"/>
        <v>50000</v>
      </c>
      <c r="I21" s="46">
        <f t="shared" si="1"/>
        <v>25000</v>
      </c>
      <c r="J21" s="46">
        <f t="shared" si="1"/>
        <v>10000</v>
      </c>
      <c r="K21" s="47"/>
      <c r="L21" s="48">
        <f>SUM(C21:J21)</f>
        <v>1170000</v>
      </c>
    </row>
    <row r="22" spans="1:17" x14ac:dyDescent="0.3">
      <c r="A22" s="19" t="s">
        <v>41</v>
      </c>
      <c r="B22" s="20" t="s">
        <v>40</v>
      </c>
      <c r="C22" s="22">
        <f>MAX(C21-C10,0)</f>
        <v>499000</v>
      </c>
      <c r="D22" s="22">
        <f t="shared" ref="D22:J22" si="2">MAX(D21-D10,0)</f>
        <v>49000</v>
      </c>
      <c r="E22" s="22">
        <f t="shared" si="2"/>
        <v>24000</v>
      </c>
      <c r="F22" s="22">
        <f t="shared" si="2"/>
        <v>9000</v>
      </c>
      <c r="G22" s="22">
        <f t="shared" si="2"/>
        <v>499000</v>
      </c>
      <c r="H22" s="22">
        <f t="shared" si="2"/>
        <v>49000</v>
      </c>
      <c r="I22" s="22">
        <f t="shared" si="2"/>
        <v>24000</v>
      </c>
      <c r="J22" s="22">
        <f t="shared" si="2"/>
        <v>9000</v>
      </c>
      <c r="K22" s="35"/>
      <c r="L22" s="23">
        <f>SUM(C22:J22)</f>
        <v>1162000</v>
      </c>
    </row>
    <row r="23" spans="1:17" x14ac:dyDescent="0.3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1000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1000</v>
      </c>
      <c r="K23" s="35"/>
      <c r="L23" s="23">
        <f>SUM(C23:J23)</f>
        <v>8000</v>
      </c>
    </row>
    <row r="24" spans="1:17" x14ac:dyDescent="0.3">
      <c r="A24" s="19" t="s">
        <v>39</v>
      </c>
      <c r="B24" s="20" t="s">
        <v>43</v>
      </c>
      <c r="C24" s="63"/>
      <c r="D24" s="63"/>
      <c r="E24" s="63"/>
      <c r="F24" s="63"/>
      <c r="G24" s="63"/>
      <c r="H24" s="63"/>
      <c r="I24" s="63"/>
      <c r="J24" s="63"/>
      <c r="K24" s="36"/>
      <c r="L24" s="58">
        <f>L9*C12</f>
        <v>351000</v>
      </c>
    </row>
    <row r="25" spans="1:17" x14ac:dyDescent="0.3">
      <c r="A25" s="19" t="s">
        <v>47</v>
      </c>
      <c r="B25" s="20" t="s">
        <v>44</v>
      </c>
      <c r="C25" s="64"/>
      <c r="D25" s="64"/>
      <c r="E25" s="64"/>
      <c r="F25" s="64"/>
      <c r="G25" s="64"/>
      <c r="H25" s="64"/>
      <c r="I25" s="64"/>
      <c r="J25" s="64"/>
      <c r="K25" s="35"/>
      <c r="L25" s="23">
        <f>MAX(L22-L24,0)</f>
        <v>811000</v>
      </c>
    </row>
    <row r="26" spans="1:17" x14ac:dyDescent="0.3">
      <c r="A26" s="19" t="s">
        <v>51</v>
      </c>
      <c r="B26" s="20" t="s">
        <v>45</v>
      </c>
      <c r="C26" s="64"/>
      <c r="D26" s="64"/>
      <c r="E26" s="64"/>
      <c r="F26" s="64"/>
      <c r="G26" s="64"/>
      <c r="H26" s="64"/>
      <c r="I26" s="64"/>
      <c r="J26" s="64"/>
      <c r="K26" s="37"/>
      <c r="L26" s="38">
        <f>L23+L22-L25</f>
        <v>359000</v>
      </c>
      <c r="M26" s="39"/>
    </row>
    <row r="27" spans="1:17" x14ac:dyDescent="0.3">
      <c r="A27" s="19" t="s">
        <v>48</v>
      </c>
      <c r="B27" s="60" t="s">
        <v>50</v>
      </c>
      <c r="C27" s="54"/>
      <c r="D27" s="54"/>
      <c r="E27" s="54"/>
      <c r="F27" s="54"/>
      <c r="G27" s="54"/>
      <c r="H27" s="54"/>
      <c r="I27" s="54"/>
      <c r="J27" s="54"/>
      <c r="K27" s="37"/>
      <c r="L27" s="23">
        <f>MIN(L21,MIN(L15,MIN(MAX(L14,L26))))</f>
        <v>150000</v>
      </c>
      <c r="M27" s="39"/>
    </row>
    <row r="28" spans="1:17" ht="15" thickBot="1" x14ac:dyDescent="0.35">
      <c r="A28" s="40" t="s">
        <v>24</v>
      </c>
      <c r="B28" s="30" t="s">
        <v>49</v>
      </c>
      <c r="C28" s="61"/>
      <c r="D28" s="61"/>
      <c r="E28" s="61"/>
      <c r="F28" s="61"/>
      <c r="G28" s="61"/>
      <c r="H28" s="61"/>
      <c r="I28" s="61"/>
      <c r="J28" s="61"/>
      <c r="K28" s="41"/>
      <c r="L28" s="49">
        <f>L22+L23 -L27</f>
        <v>1020000</v>
      </c>
      <c r="Q28" s="17"/>
    </row>
    <row r="29" spans="1:17" x14ac:dyDescent="0.3">
      <c r="A29" s="44"/>
      <c r="B29" s="42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7" s="17" customFormat="1" x14ac:dyDescent="0.3">
      <c r="A30" s="55" t="s">
        <v>33</v>
      </c>
      <c r="B30" s="55"/>
      <c r="C30" s="56">
        <f t="shared" ref="C30:J30" si="4">C21*$L$28/$L$21</f>
        <v>435897.43589743588</v>
      </c>
      <c r="D30" s="56">
        <f t="shared" si="4"/>
        <v>43589.743589743586</v>
      </c>
      <c r="E30" s="56">
        <f t="shared" si="4"/>
        <v>21794.871794871793</v>
      </c>
      <c r="F30" s="56">
        <f t="shared" si="4"/>
        <v>8717.9487179487187</v>
      </c>
      <c r="G30" s="56">
        <f t="shared" si="4"/>
        <v>435897.43589743588</v>
      </c>
      <c r="H30" s="56">
        <f t="shared" si="4"/>
        <v>43589.743589743586</v>
      </c>
      <c r="I30" s="56">
        <f t="shared" si="4"/>
        <v>21794.871794871793</v>
      </c>
      <c r="J30" s="56">
        <f t="shared" si="4"/>
        <v>8717.9487179487187</v>
      </c>
      <c r="K30" s="43"/>
      <c r="N30"/>
      <c r="O30"/>
      <c r="P30"/>
    </row>
    <row r="31" spans="1:17" s="17" customFormat="1" x14ac:dyDescent="0.3">
      <c r="A31" s="55" t="s">
        <v>34</v>
      </c>
      <c r="B31" s="55"/>
      <c r="C31" s="56">
        <f t="shared" ref="C31:J31" si="5">C22*$L$28/$L$22</f>
        <v>438020.65404475044</v>
      </c>
      <c r="D31" s="56">
        <f t="shared" si="5"/>
        <v>43012.048192771086</v>
      </c>
      <c r="E31" s="56">
        <f t="shared" si="5"/>
        <v>21067.125645438897</v>
      </c>
      <c r="F31" s="56">
        <f t="shared" si="5"/>
        <v>7900.1721170395867</v>
      </c>
      <c r="G31" s="56">
        <f t="shared" si="5"/>
        <v>438020.65404475044</v>
      </c>
      <c r="H31" s="56">
        <f t="shared" si="5"/>
        <v>43012.048192771086</v>
      </c>
      <c r="I31" s="56">
        <f t="shared" si="5"/>
        <v>21067.125645438897</v>
      </c>
      <c r="J31" s="56">
        <f t="shared" si="5"/>
        <v>7900.1721170395867</v>
      </c>
      <c r="K31" s="20"/>
      <c r="N31"/>
      <c r="O31"/>
      <c r="P31"/>
      <c r="Q31"/>
    </row>
    <row r="32" spans="1:17" s="17" customFormat="1" x14ac:dyDescent="0.3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5"/>
      <c r="N32"/>
      <c r="O32"/>
      <c r="P32"/>
      <c r="Q32"/>
    </row>
    <row r="33" spans="1:17" s="17" customFormat="1" x14ac:dyDescent="0.3">
      <c r="A33" s="42"/>
      <c r="B33" s="42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3">
      <c r="A34" s="20"/>
      <c r="B34" s="20"/>
      <c r="C34" s="29"/>
      <c r="D34" s="29"/>
      <c r="E34" s="29"/>
      <c r="F34" s="29"/>
      <c r="G34" s="29"/>
      <c r="H34" s="29"/>
      <c r="I34" s="29"/>
      <c r="J34" s="29"/>
      <c r="K34" s="36"/>
      <c r="N34"/>
      <c r="O34"/>
      <c r="P34"/>
      <c r="Q34"/>
    </row>
    <row r="35" spans="1:17" s="17" customFormat="1" x14ac:dyDescent="0.3">
      <c r="A35" s="20"/>
      <c r="B35" s="20"/>
      <c r="C35" s="29"/>
      <c r="D35" s="29"/>
      <c r="E35" s="29"/>
      <c r="F35" s="29"/>
      <c r="G35" s="29"/>
      <c r="H35" s="29"/>
      <c r="I35" s="29"/>
      <c r="J35" s="29"/>
      <c r="K35" s="35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3">
      <c r="A37" s="42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3">
      <c r="A38" s="20"/>
      <c r="B38" s="20"/>
      <c r="C38" s="32"/>
      <c r="D38" s="32"/>
      <c r="E38" s="32"/>
      <c r="F38" s="32"/>
      <c r="G38" s="32"/>
      <c r="H38" s="32"/>
      <c r="I38" s="32"/>
      <c r="J38" s="32"/>
      <c r="K38" s="20"/>
      <c r="N38"/>
      <c r="O38"/>
      <c r="P38"/>
    </row>
    <row r="39" spans="1:17" s="17" customFormat="1" x14ac:dyDescent="0.3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3">
      <c r="A40" s="42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5"/>
      <c r="N41"/>
      <c r="O41"/>
      <c r="P41"/>
      <c r="Q41"/>
    </row>
    <row r="42" spans="1:17" s="17" customFormat="1" x14ac:dyDescent="0.3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5"/>
      <c r="N42"/>
      <c r="O42"/>
      <c r="P42"/>
      <c r="Q42"/>
    </row>
    <row r="43" spans="1:17" s="17" customFormat="1" x14ac:dyDescent="0.3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5"/>
      <c r="N43"/>
      <c r="O43"/>
      <c r="P43"/>
    </row>
    <row r="44" spans="1:17" s="17" customFormat="1" x14ac:dyDescent="0.3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3">
      <c r="N45"/>
      <c r="O45"/>
      <c r="P45"/>
    </row>
    <row r="46" spans="1:17" x14ac:dyDescent="0.3">
      <c r="A46" s="25"/>
    </row>
    <row r="47" spans="1:17" x14ac:dyDescent="0.3">
      <c r="A47" s="25"/>
    </row>
  </sheetData>
  <sortState ref="N4:Q46">
    <sortCondition ref="P4:P46"/>
  </sortState>
  <mergeCells count="6">
    <mergeCell ref="C26:J26"/>
    <mergeCell ref="C28:F28"/>
    <mergeCell ref="G28:J28"/>
    <mergeCell ref="C12:J12"/>
    <mergeCell ref="C24:J24"/>
    <mergeCell ref="C25:J25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1AF6-AE11-44B4-AEC6-8FF9E0618A42}">
  <sheetPr>
    <pageSetUpPr fitToPage="1"/>
  </sheetPr>
  <dimension ref="A1:AMK47"/>
  <sheetViews>
    <sheetView zoomScale="90" zoomScaleNormal="90" workbookViewId="0">
      <selection activeCell="B31" sqref="B31"/>
    </sheetView>
  </sheetViews>
  <sheetFormatPr defaultRowHeight="14.4" x14ac:dyDescent="0.3"/>
  <cols>
    <col min="1" max="1" width="36.109375" bestFit="1" customWidth="1"/>
    <col min="2" max="2" width="25.5546875" customWidth="1"/>
    <col min="3" max="3" width="10.109375" bestFit="1" customWidth="1"/>
    <col min="4" max="4" width="15.33203125" bestFit="1" customWidth="1"/>
    <col min="5" max="5" width="10.109375" bestFit="1" customWidth="1"/>
    <col min="6" max="6" width="13.44140625" bestFit="1" customWidth="1"/>
    <col min="7" max="7" width="10.109375" bestFit="1" customWidth="1"/>
    <col min="8" max="8" width="15.33203125" bestFit="1" customWidth="1"/>
    <col min="9" max="9" width="9" bestFit="1" customWidth="1"/>
    <col min="10" max="10" width="13.44140625" bestFit="1" customWidth="1"/>
    <col min="11" max="11" width="14.33203125" bestFit="1" customWidth="1"/>
    <col min="12" max="12" width="11.5546875" bestFit="1" customWidth="1"/>
    <col min="14" max="14" width="21.44140625" customWidth="1"/>
  </cols>
  <sheetData>
    <row r="1" spans="1:12" x14ac:dyDescent="0.3">
      <c r="A1" s="1" t="s">
        <v>0</v>
      </c>
    </row>
    <row r="2" spans="1:12" x14ac:dyDescent="0.3">
      <c r="A2" t="s">
        <v>52</v>
      </c>
      <c r="D2" s="52"/>
      <c r="E2" s="52"/>
    </row>
    <row r="4" spans="1:12" x14ac:dyDescent="0.3">
      <c r="A4" s="2" t="s">
        <v>1</v>
      </c>
      <c r="B4" s="3"/>
      <c r="C4" s="4"/>
      <c r="D4" s="4"/>
      <c r="E4" s="4"/>
      <c r="F4" s="4"/>
      <c r="G4" s="4"/>
      <c r="H4" s="5"/>
      <c r="I4" s="5"/>
      <c r="J4" s="5"/>
      <c r="K4" s="3"/>
      <c r="L4" s="3"/>
    </row>
    <row r="5" spans="1:12" ht="15" thickBot="1" x14ac:dyDescent="0.35">
      <c r="A5" s="6" t="s">
        <v>23</v>
      </c>
      <c r="B5" s="3"/>
      <c r="C5" s="7" t="s">
        <v>2</v>
      </c>
      <c r="D5" s="5"/>
      <c r="E5" s="5"/>
      <c r="F5" s="5"/>
      <c r="G5" s="7" t="s">
        <v>3</v>
      </c>
      <c r="H5" s="5"/>
      <c r="I5" s="5"/>
      <c r="J5" s="5"/>
      <c r="K5" s="3"/>
      <c r="L5" s="3"/>
    </row>
    <row r="6" spans="1:12" x14ac:dyDescent="0.3">
      <c r="A6" s="8"/>
      <c r="B6" s="9"/>
      <c r="C6" s="10" t="s">
        <v>4</v>
      </c>
      <c r="D6" s="10"/>
      <c r="E6" s="10"/>
      <c r="F6" s="10"/>
      <c r="G6" s="10"/>
      <c r="H6" s="10"/>
      <c r="I6" s="10"/>
      <c r="J6" s="10"/>
      <c r="K6" s="11"/>
      <c r="L6" s="12"/>
    </row>
    <row r="7" spans="1:12" ht="15" thickBot="1" x14ac:dyDescent="0.35">
      <c r="A7" s="13" t="s">
        <v>5</v>
      </c>
      <c r="B7" s="14" t="s">
        <v>6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7</v>
      </c>
      <c r="H7" s="15" t="s">
        <v>8</v>
      </c>
      <c r="I7" s="15" t="s">
        <v>9</v>
      </c>
      <c r="J7" s="16" t="s">
        <v>10</v>
      </c>
      <c r="K7" s="17"/>
      <c r="L7" s="18" t="s">
        <v>11</v>
      </c>
    </row>
    <row r="8" spans="1:12" x14ac:dyDescent="0.3">
      <c r="A8" s="19" t="s">
        <v>12</v>
      </c>
      <c r="B8" s="20"/>
      <c r="C8" s="4"/>
      <c r="D8" s="4"/>
      <c r="E8" s="4"/>
      <c r="F8" s="4"/>
      <c r="G8" s="4"/>
      <c r="H8" s="4"/>
      <c r="I8" s="4"/>
      <c r="J8" s="4"/>
      <c r="K8" s="17"/>
      <c r="L8" s="21"/>
    </row>
    <row r="9" spans="1:12" x14ac:dyDescent="0.3">
      <c r="A9" s="19" t="s">
        <v>13</v>
      </c>
      <c r="B9" s="20" t="s">
        <v>14</v>
      </c>
      <c r="C9" s="22">
        <v>1000000</v>
      </c>
      <c r="D9" s="22">
        <v>100000</v>
      </c>
      <c r="E9" s="22">
        <v>50000</v>
      </c>
      <c r="F9" s="22">
        <v>20000</v>
      </c>
      <c r="G9" s="22">
        <v>1000000</v>
      </c>
      <c r="H9" s="22">
        <v>100000</v>
      </c>
      <c r="I9" s="22">
        <v>50000</v>
      </c>
      <c r="J9" s="22">
        <v>20000</v>
      </c>
      <c r="K9" s="17"/>
      <c r="L9" s="23">
        <f>SUM(C9:J9)</f>
        <v>2340000</v>
      </c>
    </row>
    <row r="10" spans="1:12" x14ac:dyDescent="0.3">
      <c r="A10" s="19" t="s">
        <v>35</v>
      </c>
      <c r="B10" s="20" t="s">
        <v>37</v>
      </c>
      <c r="C10" s="59">
        <v>1000</v>
      </c>
      <c r="D10" s="59">
        <f>C10</f>
        <v>1000</v>
      </c>
      <c r="E10" s="59">
        <f t="shared" ref="E10:J10" si="0">D10</f>
        <v>1000</v>
      </c>
      <c r="F10" s="59">
        <f t="shared" si="0"/>
        <v>1000</v>
      </c>
      <c r="G10" s="59">
        <f t="shared" si="0"/>
        <v>1000</v>
      </c>
      <c r="H10" s="59">
        <f t="shared" si="0"/>
        <v>1000</v>
      </c>
      <c r="I10" s="59">
        <f t="shared" si="0"/>
        <v>1000</v>
      </c>
      <c r="J10" s="59">
        <f t="shared" si="0"/>
        <v>1000</v>
      </c>
      <c r="K10" s="17"/>
      <c r="L10" s="23"/>
    </row>
    <row r="11" spans="1:12" x14ac:dyDescent="0.3">
      <c r="A11" s="19" t="s">
        <v>36</v>
      </c>
      <c r="B11" s="20" t="s">
        <v>38</v>
      </c>
      <c r="C11" s="22"/>
      <c r="D11" s="22"/>
      <c r="E11" s="22"/>
      <c r="F11" s="22"/>
      <c r="G11" s="22"/>
      <c r="H11" s="22"/>
      <c r="I11" s="22"/>
      <c r="J11" s="22"/>
      <c r="K11" s="17"/>
      <c r="L11" s="23"/>
    </row>
    <row r="12" spans="1:12" x14ac:dyDescent="0.3">
      <c r="A12" s="19" t="s">
        <v>30</v>
      </c>
      <c r="B12" s="20" t="s">
        <v>32</v>
      </c>
      <c r="C12" s="62">
        <v>0.15</v>
      </c>
      <c r="D12" s="62"/>
      <c r="E12" s="62"/>
      <c r="F12" s="62"/>
      <c r="G12" s="62"/>
      <c r="H12" s="62"/>
      <c r="I12" s="62"/>
      <c r="J12" s="62"/>
      <c r="K12" s="17"/>
      <c r="L12" s="28">
        <f>C12*L9</f>
        <v>351000</v>
      </c>
    </row>
    <row r="13" spans="1:12" x14ac:dyDescent="0.3">
      <c r="A13" s="24" t="s">
        <v>31</v>
      </c>
      <c r="B13" s="25" t="s">
        <v>29</v>
      </c>
      <c r="C13" s="17"/>
      <c r="D13" s="17"/>
      <c r="E13" s="17"/>
      <c r="F13" s="17"/>
      <c r="G13" s="17"/>
      <c r="H13" s="17"/>
      <c r="I13" s="17"/>
      <c r="J13" s="17"/>
      <c r="K13" s="17"/>
      <c r="L13" s="26"/>
    </row>
    <row r="14" spans="1:12" x14ac:dyDescent="0.3">
      <c r="A14" s="19" t="s">
        <v>25</v>
      </c>
      <c r="B14" s="20" t="s">
        <v>26</v>
      </c>
      <c r="C14" s="53"/>
      <c r="D14" s="53"/>
      <c r="E14" s="53"/>
      <c r="F14" s="53"/>
      <c r="G14" s="53"/>
      <c r="H14" s="53"/>
      <c r="I14" s="53"/>
      <c r="J14" s="53"/>
      <c r="K14" s="17"/>
      <c r="L14" s="28">
        <v>100000</v>
      </c>
    </row>
    <row r="15" spans="1:12" x14ac:dyDescent="0.3">
      <c r="A15" s="19" t="s">
        <v>27</v>
      </c>
      <c r="B15" s="20" t="s">
        <v>28</v>
      </c>
      <c r="C15" s="29"/>
      <c r="D15" s="29"/>
      <c r="E15" s="29"/>
      <c r="F15" s="29"/>
      <c r="G15" s="29"/>
      <c r="H15" s="29"/>
      <c r="I15" s="29"/>
      <c r="J15" s="29"/>
      <c r="K15" s="17"/>
      <c r="L15" s="28">
        <v>150000</v>
      </c>
    </row>
    <row r="16" spans="1:12" x14ac:dyDescent="0.3">
      <c r="A16" s="19"/>
      <c r="B16" s="20"/>
      <c r="C16" s="4"/>
      <c r="D16" s="4"/>
      <c r="E16" s="4"/>
      <c r="F16" s="4"/>
      <c r="G16" s="4"/>
      <c r="H16" s="4"/>
      <c r="I16" s="4"/>
      <c r="J16" s="4"/>
      <c r="K16" s="17"/>
      <c r="L16" s="21"/>
    </row>
    <row r="17" spans="1:1025" ht="15" thickBot="1" x14ac:dyDescent="0.35">
      <c r="A17" s="13" t="s">
        <v>15</v>
      </c>
      <c r="B17" s="30"/>
      <c r="C17" s="31"/>
      <c r="D17" s="31"/>
      <c r="E17" s="31"/>
      <c r="F17" s="31"/>
      <c r="G17" s="31"/>
      <c r="H17" s="31"/>
      <c r="I17" s="31"/>
      <c r="J17" s="31"/>
      <c r="K17" s="17"/>
      <c r="L17" s="21"/>
    </row>
    <row r="18" spans="1:1025" x14ac:dyDescent="0.3">
      <c r="A18" s="19" t="s">
        <v>16</v>
      </c>
      <c r="B18" s="20" t="s">
        <v>17</v>
      </c>
      <c r="C18" s="32">
        <v>0.02</v>
      </c>
      <c r="D18" s="32">
        <v>0.02</v>
      </c>
      <c r="E18" s="32">
        <v>0.02</v>
      </c>
      <c r="F18" s="32">
        <v>0.02</v>
      </c>
      <c r="G18" s="32">
        <v>0.02</v>
      </c>
      <c r="H18" s="32">
        <v>0.02</v>
      </c>
      <c r="I18" s="32">
        <v>0.02</v>
      </c>
      <c r="J18" s="32">
        <v>0.02</v>
      </c>
      <c r="K18" s="20"/>
      <c r="L18" s="21"/>
    </row>
    <row r="19" spans="1:1025" x14ac:dyDescent="0.3">
      <c r="A19" s="19"/>
      <c r="B19" s="20"/>
      <c r="C19" s="17"/>
      <c r="D19" s="17"/>
      <c r="E19" s="17"/>
      <c r="F19" s="17"/>
      <c r="G19" s="17"/>
      <c r="H19" s="17"/>
      <c r="I19" s="17"/>
      <c r="J19" s="17"/>
      <c r="K19" s="20"/>
      <c r="L19" s="21"/>
    </row>
    <row r="20" spans="1:1025" ht="15" thickBot="1" x14ac:dyDescent="0.35">
      <c r="A20" s="13" t="s">
        <v>18</v>
      </c>
      <c r="B20" s="30"/>
      <c r="C20" s="31"/>
      <c r="D20" s="31"/>
      <c r="E20" s="31"/>
      <c r="F20" s="31"/>
      <c r="G20" s="31"/>
      <c r="H20" s="31"/>
      <c r="I20" s="31"/>
      <c r="J20" s="31"/>
      <c r="K20" s="33" t="s">
        <v>19</v>
      </c>
      <c r="L20" s="34" t="s">
        <v>20</v>
      </c>
    </row>
    <row r="21" spans="1:1025" x14ac:dyDescent="0.3">
      <c r="A21" s="45" t="s">
        <v>21</v>
      </c>
      <c r="B21" s="11" t="s">
        <v>22</v>
      </c>
      <c r="C21" s="46">
        <f t="shared" ref="C21:J21" si="1">C18*C9</f>
        <v>20000</v>
      </c>
      <c r="D21" s="46">
        <f t="shared" si="1"/>
        <v>2000</v>
      </c>
      <c r="E21" s="46">
        <f t="shared" si="1"/>
        <v>1000</v>
      </c>
      <c r="F21" s="46">
        <f t="shared" si="1"/>
        <v>400</v>
      </c>
      <c r="G21" s="46">
        <f t="shared" si="1"/>
        <v>20000</v>
      </c>
      <c r="H21" s="46">
        <f t="shared" si="1"/>
        <v>2000</v>
      </c>
      <c r="I21" s="46">
        <f t="shared" si="1"/>
        <v>1000</v>
      </c>
      <c r="J21" s="46">
        <f t="shared" si="1"/>
        <v>400</v>
      </c>
      <c r="K21" s="47"/>
      <c r="L21" s="48">
        <f>SUM(C21:J21)</f>
        <v>46800</v>
      </c>
    </row>
    <row r="22" spans="1:1025" x14ac:dyDescent="0.3">
      <c r="A22" s="19" t="s">
        <v>41</v>
      </c>
      <c r="B22" s="20" t="s">
        <v>40</v>
      </c>
      <c r="C22" s="22">
        <f>MAX(C21-C10,0)</f>
        <v>19000</v>
      </c>
      <c r="D22" s="22">
        <f t="shared" ref="D22:J22" si="2">MAX(D21-D10,0)</f>
        <v>1000</v>
      </c>
      <c r="E22" s="22">
        <f t="shared" si="2"/>
        <v>0</v>
      </c>
      <c r="F22" s="22">
        <f t="shared" si="2"/>
        <v>0</v>
      </c>
      <c r="G22" s="22">
        <f t="shared" si="2"/>
        <v>19000</v>
      </c>
      <c r="H22" s="22">
        <f t="shared" si="2"/>
        <v>1000</v>
      </c>
      <c r="I22" s="22">
        <f t="shared" si="2"/>
        <v>0</v>
      </c>
      <c r="J22" s="22">
        <f t="shared" si="2"/>
        <v>0</v>
      </c>
      <c r="K22" s="35"/>
      <c r="L22" s="23">
        <f>SUM(C22:J22)</f>
        <v>40000</v>
      </c>
    </row>
    <row r="23" spans="1:1025" x14ac:dyDescent="0.3">
      <c r="A23" s="19" t="s">
        <v>46</v>
      </c>
      <c r="B23" s="20" t="s">
        <v>42</v>
      </c>
      <c r="C23" s="22">
        <f>C21-C22</f>
        <v>1000</v>
      </c>
      <c r="D23" s="22">
        <f t="shared" ref="D23:J23" si="3">D21-D22</f>
        <v>1000</v>
      </c>
      <c r="E23" s="22">
        <f t="shared" si="3"/>
        <v>1000</v>
      </c>
      <c r="F23" s="22">
        <f t="shared" si="3"/>
        <v>400</v>
      </c>
      <c r="G23" s="22">
        <f t="shared" si="3"/>
        <v>1000</v>
      </c>
      <c r="H23" s="22">
        <f t="shared" si="3"/>
        <v>1000</v>
      </c>
      <c r="I23" s="22">
        <f t="shared" si="3"/>
        <v>1000</v>
      </c>
      <c r="J23" s="22">
        <f t="shared" si="3"/>
        <v>400</v>
      </c>
      <c r="K23" s="35"/>
      <c r="L23" s="23">
        <f>SUM(C23:J23)</f>
        <v>6800</v>
      </c>
    </row>
    <row r="24" spans="1:1025" x14ac:dyDescent="0.3">
      <c r="A24" s="19" t="s">
        <v>39</v>
      </c>
      <c r="B24" s="20" t="s">
        <v>43</v>
      </c>
      <c r="C24" s="63"/>
      <c r="D24" s="63"/>
      <c r="E24" s="63"/>
      <c r="F24" s="63"/>
      <c r="G24" s="63"/>
      <c r="H24" s="63"/>
      <c r="I24" s="63"/>
      <c r="J24" s="63"/>
      <c r="K24" s="36"/>
      <c r="L24" s="58">
        <f>L9*C12</f>
        <v>351000</v>
      </c>
    </row>
    <row r="25" spans="1:1025" x14ac:dyDescent="0.3">
      <c r="A25" s="19" t="s">
        <v>47</v>
      </c>
      <c r="B25" s="20" t="s">
        <v>44</v>
      </c>
      <c r="C25" s="64"/>
      <c r="D25" s="64"/>
      <c r="E25" s="64"/>
      <c r="F25" s="64"/>
      <c r="G25" s="64"/>
      <c r="H25" s="64"/>
      <c r="I25" s="64"/>
      <c r="J25" s="64"/>
      <c r="K25" s="35"/>
      <c r="L25" s="23">
        <f>MAX(L22-L24,0)</f>
        <v>0</v>
      </c>
    </row>
    <row r="26" spans="1:1025" x14ac:dyDescent="0.3">
      <c r="A26" s="19" t="s">
        <v>51</v>
      </c>
      <c r="B26" s="20" t="s">
        <v>45</v>
      </c>
      <c r="C26" s="64"/>
      <c r="D26" s="64"/>
      <c r="E26" s="64"/>
      <c r="F26" s="64"/>
      <c r="G26" s="64"/>
      <c r="H26" s="64"/>
      <c r="I26" s="64"/>
      <c r="J26" s="64"/>
      <c r="K26" s="37"/>
      <c r="L26" s="38">
        <f>L23+L22-L25</f>
        <v>46800</v>
      </c>
      <c r="M26" s="39"/>
    </row>
    <row r="27" spans="1:1025" x14ac:dyDescent="0.3">
      <c r="A27" s="19" t="s">
        <v>48</v>
      </c>
      <c r="B27" s="60" t="s">
        <v>50</v>
      </c>
      <c r="C27" s="54"/>
      <c r="D27" s="54"/>
      <c r="E27" s="54"/>
      <c r="F27" s="54"/>
      <c r="G27" s="54"/>
      <c r="H27" s="54"/>
      <c r="I27" s="54"/>
      <c r="J27" s="54"/>
      <c r="K27" s="37"/>
      <c r="L27" s="23">
        <f>MIN(L21,MIN(L15,MIN(MAX(L14,L26))))</f>
        <v>46800</v>
      </c>
      <c r="M27" s="39"/>
    </row>
    <row r="28" spans="1:1025" ht="15" thickBot="1" x14ac:dyDescent="0.35">
      <c r="A28" s="40" t="s">
        <v>24</v>
      </c>
      <c r="B28" s="30" t="s">
        <v>49</v>
      </c>
      <c r="C28" s="61"/>
      <c r="D28" s="61"/>
      <c r="E28" s="61"/>
      <c r="F28" s="61"/>
      <c r="G28" s="61"/>
      <c r="H28" s="61"/>
      <c r="I28" s="61"/>
      <c r="J28" s="61"/>
      <c r="K28" s="41"/>
      <c r="L28" s="49">
        <f>L22+L23 -L27</f>
        <v>0</v>
      </c>
      <c r="Q28" s="17"/>
    </row>
    <row r="29" spans="1:1025" x14ac:dyDescent="0.3">
      <c r="A29" s="44"/>
      <c r="B29" s="42"/>
      <c r="C29" s="7"/>
      <c r="D29" s="7"/>
      <c r="E29" s="7"/>
      <c r="F29" s="7"/>
      <c r="G29" s="7"/>
      <c r="H29" s="7"/>
      <c r="I29" s="7"/>
      <c r="J29" s="7"/>
      <c r="K29" s="20"/>
      <c r="Q29" s="17"/>
    </row>
    <row r="30" spans="1:1025" ht="15" customHeight="1" x14ac:dyDescent="0.3">
      <c r="A30" s="55" t="s">
        <v>33</v>
      </c>
      <c r="B30" s="55"/>
      <c r="C30" s="56">
        <f t="shared" ref="C30:J30" si="4">C21*$L$28/$L$21</f>
        <v>0</v>
      </c>
      <c r="D30" s="56">
        <f t="shared" si="4"/>
        <v>0</v>
      </c>
      <c r="E30" s="56">
        <f t="shared" si="4"/>
        <v>0</v>
      </c>
      <c r="F30" s="56">
        <f t="shared" si="4"/>
        <v>0</v>
      </c>
      <c r="G30" s="56">
        <f t="shared" si="4"/>
        <v>0</v>
      </c>
      <c r="H30" s="56">
        <f t="shared" si="4"/>
        <v>0</v>
      </c>
      <c r="I30" s="56">
        <f t="shared" si="4"/>
        <v>0</v>
      </c>
      <c r="J30" s="56">
        <f t="shared" si="4"/>
        <v>0</v>
      </c>
      <c r="K30" s="56"/>
      <c r="L30" s="56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57"/>
      <c r="DW30" s="57"/>
      <c r="DX30" s="57"/>
      <c r="DY30" s="57"/>
      <c r="DZ30" s="57"/>
      <c r="EA30" s="57"/>
      <c r="EB30" s="57"/>
      <c r="EC30" s="57"/>
      <c r="ED30" s="57"/>
      <c r="EE30" s="57"/>
      <c r="EF30" s="57"/>
      <c r="EG30" s="57"/>
      <c r="EH30" s="57"/>
      <c r="EI30" s="57"/>
      <c r="EJ30" s="57"/>
      <c r="EK30" s="57"/>
      <c r="EL30" s="57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EX30" s="57"/>
      <c r="EY30" s="57"/>
      <c r="EZ30" s="57"/>
      <c r="FA30" s="57"/>
      <c r="FB30" s="57"/>
      <c r="FC30" s="57"/>
      <c r="FD30" s="57"/>
      <c r="FE30" s="57"/>
      <c r="FF30" s="57"/>
      <c r="FG30" s="57"/>
      <c r="FH30" s="57"/>
      <c r="FI30" s="57"/>
      <c r="FJ30" s="57"/>
      <c r="FK30" s="57"/>
      <c r="FL30" s="57"/>
      <c r="FM30" s="57"/>
      <c r="FN30" s="57"/>
      <c r="FO30" s="57"/>
      <c r="FP30" s="57"/>
      <c r="FQ30" s="57"/>
      <c r="FR30" s="57"/>
      <c r="FS30" s="57"/>
      <c r="FT30" s="57"/>
      <c r="FU30" s="57"/>
      <c r="FV30" s="57"/>
      <c r="FW30" s="57"/>
      <c r="FX30" s="57"/>
      <c r="FY30" s="57"/>
      <c r="FZ30" s="57"/>
      <c r="GA30" s="57"/>
      <c r="GB30" s="57"/>
      <c r="GC30" s="57"/>
      <c r="GD30" s="57"/>
      <c r="GE30" s="57"/>
      <c r="GF30" s="57"/>
      <c r="GG30" s="57"/>
      <c r="GH30" s="57"/>
      <c r="GI30" s="57"/>
      <c r="GJ30" s="57"/>
      <c r="GK30" s="57"/>
      <c r="GL30" s="57"/>
      <c r="GM30" s="57"/>
      <c r="GN30" s="57"/>
      <c r="GO30" s="57"/>
      <c r="GP30" s="57"/>
      <c r="GQ30" s="57"/>
      <c r="GR30" s="57"/>
      <c r="GS30" s="57"/>
      <c r="GT30" s="57"/>
      <c r="GU30" s="57"/>
      <c r="GV30" s="57"/>
      <c r="GW30" s="57"/>
      <c r="GX30" s="57"/>
      <c r="GY30" s="57"/>
      <c r="GZ30" s="57"/>
      <c r="HA30" s="57"/>
      <c r="HB30" s="57"/>
      <c r="HC30" s="57"/>
      <c r="HD30" s="57"/>
      <c r="HE30" s="57"/>
      <c r="HF30" s="57"/>
      <c r="HG30" s="57"/>
      <c r="HH30" s="57"/>
      <c r="HI30" s="57"/>
      <c r="HJ30" s="57"/>
      <c r="HK30" s="57"/>
      <c r="HL30" s="57"/>
      <c r="HM30" s="57"/>
      <c r="HN30" s="57"/>
      <c r="HO30" s="57"/>
      <c r="HP30" s="57"/>
      <c r="HQ30" s="57"/>
      <c r="HR30" s="57"/>
      <c r="HS30" s="57"/>
      <c r="HT30" s="57"/>
      <c r="HU30" s="57"/>
      <c r="HV30" s="57"/>
      <c r="HW30" s="57"/>
      <c r="HX30" s="57"/>
      <c r="HY30" s="57"/>
      <c r="HZ30" s="57"/>
      <c r="IA30" s="57"/>
      <c r="IB30" s="57"/>
      <c r="IC30" s="57"/>
      <c r="ID30" s="57"/>
      <c r="IE30" s="57"/>
      <c r="IF30" s="57"/>
      <c r="IG30" s="57"/>
      <c r="IH30" s="57"/>
      <c r="II30" s="57"/>
      <c r="IJ30" s="57"/>
      <c r="IK30" s="57"/>
      <c r="IL30" s="57"/>
      <c r="IM30" s="57"/>
      <c r="IN30" s="57"/>
      <c r="IO30" s="57"/>
      <c r="IP30" s="57"/>
      <c r="IQ30" s="57"/>
      <c r="IR30" s="57"/>
      <c r="IS30" s="57"/>
      <c r="IT30" s="57"/>
      <c r="IU30" s="57"/>
      <c r="IV30" s="57"/>
      <c r="IW30" s="57"/>
      <c r="IX30" s="57"/>
      <c r="IY30" s="57"/>
      <c r="IZ30" s="57"/>
      <c r="JA30" s="57"/>
      <c r="JB30" s="57"/>
      <c r="JC30" s="57"/>
      <c r="JD30" s="57"/>
      <c r="JE30" s="57"/>
      <c r="JF30" s="57"/>
      <c r="JG30" s="57"/>
      <c r="JH30" s="57"/>
      <c r="JI30" s="57"/>
      <c r="JJ30" s="57"/>
      <c r="JK30" s="57"/>
      <c r="JL30" s="57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  <c r="JY30" s="57"/>
      <c r="JZ30" s="57"/>
      <c r="KA30" s="57"/>
      <c r="KB30" s="57"/>
      <c r="KC30" s="57"/>
      <c r="KD30" s="57"/>
      <c r="KE30" s="57"/>
      <c r="KF30" s="57"/>
      <c r="KG30" s="57"/>
      <c r="KH30" s="57"/>
      <c r="KI30" s="57"/>
      <c r="KJ30" s="57"/>
      <c r="KK30" s="57"/>
      <c r="KL30" s="57"/>
      <c r="KM30" s="57"/>
      <c r="KN30" s="57"/>
      <c r="KO30" s="57"/>
      <c r="KP30" s="57"/>
      <c r="KQ30" s="57"/>
      <c r="KR30" s="57"/>
      <c r="KS30" s="57"/>
      <c r="KT30" s="57"/>
      <c r="KU30" s="57"/>
      <c r="KV30" s="57"/>
      <c r="KW30" s="57"/>
      <c r="KX30" s="57"/>
      <c r="KY30" s="57"/>
      <c r="KZ30" s="57"/>
      <c r="LA30" s="57"/>
      <c r="LB30" s="57"/>
      <c r="LC30" s="57"/>
      <c r="LD30" s="57"/>
      <c r="LE30" s="57"/>
      <c r="LF30" s="57"/>
      <c r="LG30" s="57"/>
      <c r="LH30" s="57"/>
      <c r="LI30" s="57"/>
      <c r="LJ30" s="57"/>
      <c r="LK30" s="57"/>
      <c r="LL30" s="57"/>
      <c r="LM30" s="57"/>
      <c r="LN30" s="57"/>
      <c r="LO30" s="57"/>
      <c r="LP30" s="57"/>
      <c r="LQ30" s="57"/>
      <c r="LR30" s="57"/>
      <c r="LS30" s="57"/>
      <c r="LT30" s="57"/>
      <c r="LU30" s="57"/>
      <c r="LV30" s="57"/>
      <c r="LW30" s="57"/>
      <c r="LX30" s="57"/>
      <c r="LY30" s="57"/>
      <c r="LZ30" s="57"/>
      <c r="MA30" s="57"/>
      <c r="MB30" s="57"/>
      <c r="MC30" s="57"/>
      <c r="MD30" s="57"/>
      <c r="ME30" s="57"/>
      <c r="MF30" s="57"/>
      <c r="MG30" s="57"/>
      <c r="MH30" s="57"/>
      <c r="MI30" s="57"/>
      <c r="MJ30" s="57"/>
      <c r="MK30" s="57"/>
      <c r="ML30" s="57"/>
      <c r="MM30" s="57"/>
      <c r="MN30" s="57"/>
      <c r="MO30" s="57"/>
      <c r="MP30" s="57"/>
      <c r="MQ30" s="57"/>
      <c r="MR30" s="57"/>
      <c r="MS30" s="57"/>
      <c r="MT30" s="57"/>
      <c r="MU30" s="57"/>
      <c r="MV30" s="57"/>
      <c r="MW30" s="57"/>
      <c r="MX30" s="57"/>
      <c r="MY30" s="57"/>
      <c r="MZ30" s="57"/>
      <c r="NA30" s="57"/>
      <c r="NB30" s="57"/>
      <c r="NC30" s="57"/>
      <c r="ND30" s="57"/>
      <c r="NE30" s="57"/>
      <c r="NF30" s="57"/>
      <c r="NG30" s="57"/>
      <c r="NH30" s="57"/>
      <c r="NI30" s="57"/>
      <c r="NJ30" s="57"/>
      <c r="NK30" s="57"/>
      <c r="NL30" s="57"/>
      <c r="NM30" s="57"/>
      <c r="NN30" s="57"/>
      <c r="NO30" s="57"/>
      <c r="NP30" s="57"/>
      <c r="NQ30" s="57"/>
      <c r="NR30" s="57"/>
      <c r="NS30" s="57"/>
      <c r="NT30" s="57"/>
      <c r="NU30" s="57"/>
      <c r="NV30" s="57"/>
      <c r="NW30" s="57"/>
      <c r="NX30" s="57"/>
      <c r="NY30" s="57"/>
      <c r="NZ30" s="57"/>
      <c r="OA30" s="57"/>
      <c r="OB30" s="57"/>
      <c r="OC30" s="57"/>
      <c r="OD30" s="57"/>
      <c r="OE30" s="57"/>
      <c r="OF30" s="57"/>
      <c r="OG30" s="57"/>
      <c r="OH30" s="57"/>
      <c r="OI30" s="57"/>
      <c r="OJ30" s="57"/>
      <c r="OK30" s="57"/>
      <c r="OL30" s="57"/>
      <c r="OM30" s="57"/>
      <c r="ON30" s="57"/>
      <c r="OO30" s="57"/>
      <c r="OP30" s="57"/>
      <c r="OQ30" s="57"/>
      <c r="OR30" s="57"/>
      <c r="OS30" s="57"/>
      <c r="OT30" s="57"/>
      <c r="OU30" s="57"/>
      <c r="OV30" s="57"/>
      <c r="OW30" s="57"/>
      <c r="OX30" s="57"/>
      <c r="OY30" s="57"/>
      <c r="OZ30" s="57"/>
      <c r="PA30" s="57"/>
      <c r="PB30" s="57"/>
      <c r="PC30" s="57"/>
      <c r="PD30" s="57"/>
      <c r="PE30" s="57"/>
      <c r="PF30" s="57"/>
      <c r="PG30" s="57"/>
      <c r="PH30" s="57"/>
      <c r="PI30" s="57"/>
      <c r="PJ30" s="57"/>
      <c r="PK30" s="57"/>
      <c r="PL30" s="57"/>
      <c r="PM30" s="57"/>
      <c r="PN30" s="57"/>
      <c r="PO30" s="57"/>
      <c r="PP30" s="57"/>
      <c r="PQ30" s="57"/>
      <c r="PR30" s="57"/>
      <c r="PS30" s="57"/>
      <c r="PT30" s="57"/>
      <c r="PU30" s="57"/>
      <c r="PV30" s="57"/>
      <c r="PW30" s="57"/>
      <c r="PX30" s="57"/>
      <c r="PY30" s="57"/>
      <c r="PZ30" s="57"/>
      <c r="QA30" s="57"/>
      <c r="QB30" s="57"/>
      <c r="QC30" s="57"/>
      <c r="QD30" s="57"/>
      <c r="QE30" s="57"/>
      <c r="QF30" s="57"/>
      <c r="QG30" s="57"/>
      <c r="QH30" s="57"/>
      <c r="QI30" s="57"/>
      <c r="QJ30" s="57"/>
      <c r="QK30" s="57"/>
      <c r="QL30" s="57"/>
      <c r="QM30" s="57"/>
      <c r="QN30" s="57"/>
      <c r="QO30" s="57"/>
      <c r="QP30" s="57"/>
      <c r="QQ30" s="57"/>
      <c r="QR30" s="57"/>
      <c r="QS30" s="57"/>
      <c r="QT30" s="57"/>
      <c r="QU30" s="57"/>
      <c r="QV30" s="57"/>
      <c r="QW30" s="57"/>
      <c r="QX30" s="57"/>
      <c r="QY30" s="57"/>
      <c r="QZ30" s="57"/>
      <c r="RA30" s="57"/>
      <c r="RB30" s="57"/>
      <c r="RC30" s="57"/>
      <c r="RD30" s="57"/>
      <c r="RE30" s="57"/>
      <c r="RF30" s="57"/>
      <c r="RG30" s="57"/>
      <c r="RH30" s="57"/>
      <c r="RI30" s="57"/>
      <c r="RJ30" s="57"/>
      <c r="RK30" s="57"/>
      <c r="RL30" s="57"/>
      <c r="RM30" s="57"/>
      <c r="RN30" s="57"/>
      <c r="RO30" s="57"/>
      <c r="RP30" s="57"/>
      <c r="RQ30" s="57"/>
      <c r="RR30" s="57"/>
      <c r="RS30" s="57"/>
      <c r="RT30" s="57"/>
      <c r="RU30" s="57"/>
      <c r="RV30" s="57"/>
      <c r="RW30" s="57"/>
      <c r="RX30" s="57"/>
      <c r="RY30" s="57"/>
      <c r="RZ30" s="57"/>
      <c r="SA30" s="57"/>
      <c r="SB30" s="57"/>
      <c r="SC30" s="57"/>
      <c r="SD30" s="57"/>
      <c r="SE30" s="57"/>
      <c r="SF30" s="57"/>
      <c r="SG30" s="57"/>
      <c r="SH30" s="57"/>
      <c r="SI30" s="57"/>
      <c r="SJ30" s="57"/>
      <c r="SK30" s="57"/>
      <c r="SL30" s="57"/>
      <c r="SM30" s="57"/>
      <c r="SN30" s="57"/>
      <c r="SO30" s="57"/>
      <c r="SP30" s="57"/>
      <c r="SQ30" s="57"/>
      <c r="SR30" s="57"/>
      <c r="SS30" s="57"/>
      <c r="ST30" s="57"/>
      <c r="SU30" s="57"/>
      <c r="SV30" s="57"/>
      <c r="SW30" s="57"/>
      <c r="SX30" s="57"/>
      <c r="SY30" s="57"/>
      <c r="SZ30" s="57"/>
      <c r="TA30" s="57"/>
      <c r="TB30" s="57"/>
      <c r="TC30" s="57"/>
      <c r="TD30" s="57"/>
      <c r="TE30" s="57"/>
      <c r="TF30" s="57"/>
      <c r="TG30" s="57"/>
      <c r="TH30" s="57"/>
      <c r="TI30" s="57"/>
      <c r="TJ30" s="57"/>
      <c r="TK30" s="57"/>
      <c r="TL30" s="57"/>
      <c r="TM30" s="57"/>
      <c r="TN30" s="57"/>
      <c r="TO30" s="57"/>
      <c r="TP30" s="57"/>
      <c r="TQ30" s="57"/>
      <c r="TR30" s="57"/>
      <c r="TS30" s="57"/>
      <c r="TT30" s="57"/>
      <c r="TU30" s="57"/>
      <c r="TV30" s="57"/>
      <c r="TW30" s="57"/>
      <c r="TX30" s="57"/>
      <c r="TY30" s="57"/>
      <c r="TZ30" s="57"/>
      <c r="UA30" s="57"/>
      <c r="UB30" s="57"/>
      <c r="UC30" s="57"/>
      <c r="UD30" s="57"/>
      <c r="UE30" s="57"/>
      <c r="UF30" s="57"/>
      <c r="UG30" s="57"/>
      <c r="UH30" s="57"/>
      <c r="UI30" s="57"/>
      <c r="UJ30" s="57"/>
      <c r="UK30" s="57"/>
      <c r="UL30" s="57"/>
      <c r="UM30" s="57"/>
      <c r="UN30" s="57"/>
      <c r="UO30" s="57"/>
      <c r="UP30" s="57"/>
      <c r="UQ30" s="57"/>
      <c r="UR30" s="57"/>
      <c r="US30" s="57"/>
      <c r="UT30" s="57"/>
      <c r="UU30" s="57"/>
      <c r="UV30" s="57"/>
      <c r="UW30" s="57"/>
      <c r="UX30" s="57"/>
      <c r="UY30" s="57"/>
      <c r="UZ30" s="57"/>
      <c r="VA30" s="57"/>
      <c r="VB30" s="57"/>
      <c r="VC30" s="57"/>
      <c r="VD30" s="57"/>
      <c r="VE30" s="57"/>
      <c r="VF30" s="57"/>
      <c r="VG30" s="57"/>
      <c r="VH30" s="57"/>
      <c r="VI30" s="57"/>
      <c r="VJ30" s="57"/>
      <c r="VK30" s="57"/>
      <c r="VL30" s="57"/>
      <c r="VM30" s="57"/>
      <c r="VN30" s="57"/>
      <c r="VO30" s="57"/>
      <c r="VP30" s="57"/>
      <c r="VQ30" s="57"/>
      <c r="VR30" s="57"/>
      <c r="VS30" s="57"/>
      <c r="VT30" s="57"/>
      <c r="VU30" s="57"/>
      <c r="VV30" s="57"/>
      <c r="VW30" s="57"/>
      <c r="VX30" s="57"/>
      <c r="VY30" s="57"/>
      <c r="VZ30" s="57"/>
      <c r="WA30" s="57"/>
      <c r="WB30" s="57"/>
      <c r="WC30" s="57"/>
      <c r="WD30" s="57"/>
      <c r="WE30" s="57"/>
      <c r="WF30" s="57"/>
      <c r="WG30" s="57"/>
      <c r="WH30" s="57"/>
      <c r="WI30" s="57"/>
      <c r="WJ30" s="57"/>
      <c r="WK30" s="57"/>
      <c r="WL30" s="57"/>
      <c r="WM30" s="57"/>
      <c r="WN30" s="57"/>
      <c r="WO30" s="57"/>
      <c r="WP30" s="57"/>
      <c r="WQ30" s="57"/>
      <c r="WR30" s="57"/>
      <c r="WS30" s="57"/>
      <c r="WT30" s="57"/>
      <c r="WU30" s="57"/>
      <c r="WV30" s="57"/>
      <c r="WW30" s="57"/>
      <c r="WX30" s="57"/>
      <c r="WY30" s="57"/>
      <c r="WZ30" s="57"/>
      <c r="XA30" s="57"/>
      <c r="XB30" s="57"/>
      <c r="XC30" s="57"/>
      <c r="XD30" s="57"/>
      <c r="XE30" s="57"/>
      <c r="XF30" s="57"/>
      <c r="XG30" s="57"/>
      <c r="XH30" s="57"/>
      <c r="XI30" s="57"/>
      <c r="XJ30" s="57"/>
      <c r="XK30" s="57"/>
      <c r="XL30" s="57"/>
      <c r="XM30" s="57"/>
      <c r="XN30" s="57"/>
      <c r="XO30" s="57"/>
      <c r="XP30" s="57"/>
      <c r="XQ30" s="57"/>
      <c r="XR30" s="57"/>
      <c r="XS30" s="57"/>
      <c r="XT30" s="57"/>
      <c r="XU30" s="57"/>
      <c r="XV30" s="57"/>
      <c r="XW30" s="57"/>
      <c r="XX30" s="57"/>
      <c r="XY30" s="57"/>
      <c r="XZ30" s="57"/>
      <c r="YA30" s="57"/>
      <c r="YB30" s="57"/>
      <c r="YC30" s="57"/>
      <c r="YD30" s="57"/>
      <c r="YE30" s="57"/>
      <c r="YF30" s="57"/>
      <c r="YG30" s="57"/>
      <c r="YH30" s="57"/>
      <c r="YI30" s="57"/>
      <c r="YJ30" s="57"/>
      <c r="YK30" s="57"/>
      <c r="YL30" s="57"/>
      <c r="YM30" s="57"/>
      <c r="YN30" s="57"/>
      <c r="YO30" s="57"/>
      <c r="YP30" s="57"/>
      <c r="YQ30" s="57"/>
      <c r="YR30" s="57"/>
      <c r="YS30" s="57"/>
      <c r="YT30" s="57"/>
      <c r="YU30" s="57"/>
      <c r="YV30" s="57"/>
      <c r="YW30" s="57"/>
      <c r="YX30" s="57"/>
      <c r="YY30" s="57"/>
      <c r="YZ30" s="57"/>
      <c r="ZA30" s="57"/>
      <c r="ZB30" s="57"/>
      <c r="ZC30" s="57"/>
      <c r="ZD30" s="57"/>
      <c r="ZE30" s="57"/>
      <c r="ZF30" s="57"/>
      <c r="ZG30" s="57"/>
      <c r="ZH30" s="57"/>
      <c r="ZI30" s="57"/>
      <c r="ZJ30" s="57"/>
      <c r="ZK30" s="57"/>
      <c r="ZL30" s="57"/>
      <c r="ZM30" s="57"/>
      <c r="ZN30" s="57"/>
      <c r="ZO30" s="57"/>
      <c r="ZP30" s="57"/>
      <c r="ZQ30" s="57"/>
      <c r="ZR30" s="57"/>
      <c r="ZS30" s="57"/>
      <c r="ZT30" s="57"/>
      <c r="ZU30" s="57"/>
      <c r="ZV30" s="57"/>
      <c r="ZW30" s="57"/>
      <c r="ZX30" s="57"/>
      <c r="ZY30" s="57"/>
      <c r="ZZ30" s="57"/>
      <c r="AAA30" s="57"/>
      <c r="AAB30" s="57"/>
      <c r="AAC30" s="57"/>
      <c r="AAD30" s="57"/>
      <c r="AAE30" s="57"/>
      <c r="AAF30" s="57"/>
      <c r="AAG30" s="57"/>
      <c r="AAH30" s="57"/>
      <c r="AAI30" s="57"/>
      <c r="AAJ30" s="57"/>
      <c r="AAK30" s="57"/>
      <c r="AAL30" s="57"/>
      <c r="AAM30" s="57"/>
      <c r="AAN30" s="57"/>
      <c r="AAO30" s="57"/>
      <c r="AAP30" s="57"/>
      <c r="AAQ30" s="57"/>
      <c r="AAR30" s="57"/>
      <c r="AAS30" s="57"/>
      <c r="AAT30" s="57"/>
      <c r="AAU30" s="57"/>
      <c r="AAV30" s="57"/>
      <c r="AAW30" s="57"/>
      <c r="AAX30" s="57"/>
      <c r="AAY30" s="57"/>
      <c r="AAZ30" s="57"/>
      <c r="ABA30" s="57"/>
      <c r="ABB30" s="57"/>
      <c r="ABC30" s="57"/>
      <c r="ABD30" s="57"/>
      <c r="ABE30" s="57"/>
      <c r="ABF30" s="57"/>
      <c r="ABG30" s="57"/>
      <c r="ABH30" s="57"/>
      <c r="ABI30" s="57"/>
      <c r="ABJ30" s="57"/>
      <c r="ABK30" s="57"/>
      <c r="ABL30" s="57"/>
      <c r="ABM30" s="57"/>
      <c r="ABN30" s="57"/>
      <c r="ABO30" s="57"/>
      <c r="ABP30" s="57"/>
      <c r="ABQ30" s="57"/>
      <c r="ABR30" s="57"/>
      <c r="ABS30" s="57"/>
      <c r="ABT30" s="57"/>
      <c r="ABU30" s="57"/>
      <c r="ABV30" s="57"/>
      <c r="ABW30" s="57"/>
      <c r="ABX30" s="57"/>
      <c r="ABY30" s="57"/>
      <c r="ABZ30" s="57"/>
      <c r="ACA30" s="57"/>
      <c r="ACB30" s="57"/>
      <c r="ACC30" s="57"/>
      <c r="ACD30" s="57"/>
      <c r="ACE30" s="57"/>
      <c r="ACF30" s="57"/>
      <c r="ACG30" s="57"/>
      <c r="ACH30" s="57"/>
      <c r="ACI30" s="57"/>
      <c r="ACJ30" s="57"/>
      <c r="ACK30" s="57"/>
      <c r="ACL30" s="57"/>
      <c r="ACM30" s="57"/>
      <c r="ACN30" s="57"/>
      <c r="ACO30" s="57"/>
      <c r="ACP30" s="57"/>
      <c r="ACQ30" s="57"/>
      <c r="ACR30" s="57"/>
      <c r="ACS30" s="57"/>
      <c r="ACT30" s="57"/>
      <c r="ACU30" s="57"/>
      <c r="ACV30" s="57"/>
      <c r="ACW30" s="57"/>
      <c r="ACX30" s="57"/>
      <c r="ACY30" s="57"/>
      <c r="ACZ30" s="57"/>
      <c r="ADA30" s="57"/>
      <c r="ADB30" s="57"/>
      <c r="ADC30" s="57"/>
      <c r="ADD30" s="57"/>
      <c r="ADE30" s="57"/>
      <c r="ADF30" s="57"/>
      <c r="ADG30" s="57"/>
      <c r="ADH30" s="57"/>
      <c r="ADI30" s="57"/>
      <c r="ADJ30" s="57"/>
      <c r="ADK30" s="57"/>
      <c r="ADL30" s="57"/>
      <c r="ADM30" s="57"/>
      <c r="ADN30" s="57"/>
      <c r="ADO30" s="57"/>
      <c r="ADP30" s="57"/>
      <c r="ADQ30" s="57"/>
      <c r="ADR30" s="57"/>
      <c r="ADS30" s="57"/>
      <c r="ADT30" s="57"/>
      <c r="ADU30" s="57"/>
      <c r="ADV30" s="57"/>
      <c r="ADW30" s="57"/>
      <c r="ADX30" s="57"/>
      <c r="ADY30" s="57"/>
      <c r="ADZ30" s="57"/>
      <c r="AEA30" s="57"/>
      <c r="AEB30" s="57"/>
      <c r="AEC30" s="57"/>
      <c r="AED30" s="57"/>
      <c r="AEE30" s="57"/>
      <c r="AEF30" s="57"/>
      <c r="AEG30" s="57"/>
      <c r="AEH30" s="57"/>
      <c r="AEI30" s="57"/>
      <c r="AEJ30" s="57"/>
      <c r="AEK30" s="57"/>
      <c r="AEL30" s="57"/>
      <c r="AEM30" s="57"/>
      <c r="AEN30" s="57"/>
      <c r="AEO30" s="57"/>
      <c r="AEP30" s="57"/>
      <c r="AEQ30" s="57"/>
      <c r="AER30" s="57"/>
      <c r="AES30" s="57"/>
      <c r="AET30" s="57"/>
      <c r="AEU30" s="57"/>
      <c r="AEV30" s="57"/>
      <c r="AEW30" s="57"/>
      <c r="AEX30" s="57"/>
      <c r="AEY30" s="57"/>
      <c r="AEZ30" s="57"/>
      <c r="AFA30" s="57"/>
      <c r="AFB30" s="57"/>
      <c r="AFC30" s="57"/>
      <c r="AFD30" s="57"/>
      <c r="AFE30" s="57"/>
      <c r="AFF30" s="57"/>
      <c r="AFG30" s="57"/>
      <c r="AFH30" s="57"/>
      <c r="AFI30" s="57"/>
      <c r="AFJ30" s="57"/>
      <c r="AFK30" s="57"/>
      <c r="AFL30" s="57"/>
      <c r="AFM30" s="57"/>
      <c r="AFN30" s="57"/>
      <c r="AFO30" s="57"/>
      <c r="AFP30" s="57"/>
      <c r="AFQ30" s="57"/>
      <c r="AFR30" s="57"/>
      <c r="AFS30" s="57"/>
      <c r="AFT30" s="57"/>
      <c r="AFU30" s="57"/>
      <c r="AFV30" s="57"/>
      <c r="AFW30" s="57"/>
      <c r="AFX30" s="57"/>
      <c r="AFY30" s="57"/>
      <c r="AFZ30" s="57"/>
      <c r="AGA30" s="57"/>
      <c r="AGB30" s="57"/>
      <c r="AGC30" s="57"/>
      <c r="AGD30" s="57"/>
      <c r="AGE30" s="57"/>
      <c r="AGF30" s="57"/>
      <c r="AGG30" s="57"/>
      <c r="AGH30" s="57"/>
      <c r="AGI30" s="57"/>
      <c r="AGJ30" s="57"/>
      <c r="AGK30" s="57"/>
      <c r="AGL30" s="57"/>
      <c r="AGM30" s="57"/>
      <c r="AGN30" s="57"/>
      <c r="AGO30" s="57"/>
      <c r="AGP30" s="57"/>
      <c r="AGQ30" s="57"/>
      <c r="AGR30" s="57"/>
      <c r="AGS30" s="57"/>
      <c r="AGT30" s="57"/>
      <c r="AGU30" s="57"/>
      <c r="AGV30" s="57"/>
      <c r="AGW30" s="57"/>
      <c r="AGX30" s="57"/>
      <c r="AGY30" s="57"/>
      <c r="AGZ30" s="57"/>
      <c r="AHA30" s="57"/>
      <c r="AHB30" s="57"/>
      <c r="AHC30" s="57"/>
      <c r="AHD30" s="57"/>
      <c r="AHE30" s="57"/>
      <c r="AHF30" s="57"/>
      <c r="AHG30" s="57"/>
      <c r="AHH30" s="57"/>
      <c r="AHI30" s="57"/>
      <c r="AHJ30" s="57"/>
      <c r="AHK30" s="57"/>
      <c r="AHL30" s="57"/>
      <c r="AHM30" s="57"/>
      <c r="AHN30" s="57"/>
      <c r="AHO30" s="57"/>
      <c r="AHP30" s="57"/>
      <c r="AHQ30" s="57"/>
      <c r="AHR30" s="57"/>
      <c r="AHS30" s="57"/>
      <c r="AHT30" s="57"/>
      <c r="AHU30" s="57"/>
      <c r="AHV30" s="57"/>
      <c r="AHW30" s="57"/>
      <c r="AHX30" s="57"/>
      <c r="AHY30" s="57"/>
      <c r="AHZ30" s="57"/>
      <c r="AIA30" s="57"/>
      <c r="AIB30" s="57"/>
      <c r="AIC30" s="57"/>
      <c r="AID30" s="57"/>
      <c r="AIE30" s="57"/>
      <c r="AIF30" s="57"/>
      <c r="AIG30" s="57"/>
      <c r="AIH30" s="57"/>
      <c r="AII30" s="57"/>
      <c r="AIJ30" s="57"/>
      <c r="AIK30" s="57"/>
      <c r="AIL30" s="57"/>
      <c r="AIM30" s="57"/>
      <c r="AIN30" s="57"/>
      <c r="AIO30" s="57"/>
      <c r="AIP30" s="57"/>
      <c r="AIQ30" s="57"/>
      <c r="AIR30" s="57"/>
      <c r="AIS30" s="57"/>
      <c r="AIT30" s="57"/>
      <c r="AIU30" s="57"/>
      <c r="AIV30" s="57"/>
      <c r="AIW30" s="57"/>
      <c r="AIX30" s="57"/>
      <c r="AIY30" s="57"/>
      <c r="AIZ30" s="57"/>
      <c r="AJA30" s="57"/>
      <c r="AJB30" s="57"/>
      <c r="AJC30" s="57"/>
      <c r="AJD30" s="57"/>
      <c r="AJE30" s="57"/>
      <c r="AJF30" s="57"/>
      <c r="AJG30" s="57"/>
      <c r="AJH30" s="57"/>
      <c r="AJI30" s="57"/>
      <c r="AJJ30" s="57"/>
      <c r="AJK30" s="57"/>
      <c r="AJL30" s="57"/>
      <c r="AJM30" s="57"/>
      <c r="AJN30" s="57"/>
      <c r="AJO30" s="57"/>
      <c r="AJP30" s="57"/>
      <c r="AJQ30" s="57"/>
      <c r="AJR30" s="57"/>
      <c r="AJS30" s="57"/>
      <c r="AJT30" s="57"/>
      <c r="AJU30" s="57"/>
      <c r="AJV30" s="57"/>
      <c r="AJW30" s="57"/>
      <c r="AJX30" s="57"/>
      <c r="AJY30" s="57"/>
      <c r="AJZ30" s="57"/>
      <c r="AKA30" s="57"/>
      <c r="AKB30" s="57"/>
      <c r="AKC30" s="57"/>
      <c r="AKD30" s="57"/>
      <c r="AKE30" s="57"/>
      <c r="AKF30" s="57"/>
      <c r="AKG30" s="57"/>
      <c r="AKH30" s="57"/>
      <c r="AKI30" s="57"/>
      <c r="AKJ30" s="57"/>
      <c r="AKK30" s="57"/>
      <c r="AKL30" s="57"/>
      <c r="AKM30" s="57"/>
      <c r="AKN30" s="57"/>
      <c r="AKO30" s="57"/>
      <c r="AKP30" s="57"/>
      <c r="AKQ30" s="57"/>
      <c r="AKR30" s="57"/>
      <c r="AKS30" s="57"/>
      <c r="AKT30" s="57"/>
      <c r="AKU30" s="57"/>
      <c r="AKV30" s="57"/>
      <c r="AKW30" s="57"/>
      <c r="AKX30" s="57"/>
      <c r="AKY30" s="57"/>
      <c r="AKZ30" s="57"/>
      <c r="ALA30" s="57"/>
      <c r="ALB30" s="57"/>
      <c r="ALC30" s="57"/>
      <c r="ALD30" s="57"/>
      <c r="ALE30" s="57"/>
      <c r="ALF30" s="57"/>
      <c r="ALG30" s="57"/>
      <c r="ALH30" s="57"/>
      <c r="ALI30" s="57"/>
      <c r="ALJ30" s="57"/>
      <c r="ALK30" s="57"/>
      <c r="ALL30" s="57"/>
      <c r="ALM30" s="57"/>
      <c r="ALN30" s="57"/>
      <c r="ALO30" s="57"/>
      <c r="ALP30" s="57"/>
      <c r="ALQ30" s="57"/>
      <c r="ALR30" s="57"/>
      <c r="ALS30" s="57"/>
      <c r="ALT30" s="57"/>
      <c r="ALU30" s="57"/>
      <c r="ALV30" s="57"/>
      <c r="ALW30" s="57"/>
      <c r="ALX30" s="57"/>
      <c r="ALY30" s="57"/>
      <c r="ALZ30" s="57"/>
      <c r="AMA30" s="57"/>
      <c r="AMB30" s="57"/>
      <c r="AMC30" s="57"/>
      <c r="AMD30" s="57"/>
      <c r="AME30" s="57"/>
      <c r="AMF30" s="57"/>
      <c r="AMG30" s="57"/>
      <c r="AMH30" s="57"/>
      <c r="AMI30" s="57"/>
      <c r="AMJ30" s="57"/>
      <c r="AMK30" s="57"/>
    </row>
    <row r="31" spans="1:1025" ht="15" customHeight="1" x14ac:dyDescent="0.3">
      <c r="A31" s="55" t="s">
        <v>34</v>
      </c>
      <c r="B31" s="55"/>
      <c r="C31" s="56">
        <f t="shared" ref="C31:J31" si="5">C22*$L$28/$L$22</f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si="5"/>
        <v>0</v>
      </c>
      <c r="K31" s="56"/>
      <c r="L31" s="56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DQ31" s="57"/>
      <c r="DR31" s="57"/>
      <c r="DS31" s="57"/>
      <c r="DT31" s="57"/>
      <c r="DU31" s="57"/>
      <c r="DV31" s="57"/>
      <c r="DW31" s="57"/>
      <c r="DX31" s="57"/>
      <c r="DY31" s="57"/>
      <c r="DZ31" s="57"/>
      <c r="EA31" s="57"/>
      <c r="EB31" s="57"/>
      <c r="EC31" s="57"/>
      <c r="ED31" s="57"/>
      <c r="EE31" s="57"/>
      <c r="EF31" s="57"/>
      <c r="EG31" s="57"/>
      <c r="EH31" s="57"/>
      <c r="EI31" s="57"/>
      <c r="EJ31" s="57"/>
      <c r="EK31" s="57"/>
      <c r="EL31" s="57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EX31" s="57"/>
      <c r="EY31" s="57"/>
      <c r="EZ31" s="57"/>
      <c r="FA31" s="57"/>
      <c r="FB31" s="57"/>
      <c r="FC31" s="57"/>
      <c r="FD31" s="57"/>
      <c r="FE31" s="57"/>
      <c r="FF31" s="57"/>
      <c r="FG31" s="57"/>
      <c r="FH31" s="57"/>
      <c r="FI31" s="57"/>
      <c r="FJ31" s="57"/>
      <c r="FK31" s="57"/>
      <c r="FL31" s="57"/>
      <c r="FM31" s="57"/>
      <c r="FN31" s="57"/>
      <c r="FO31" s="57"/>
      <c r="FP31" s="57"/>
      <c r="FQ31" s="57"/>
      <c r="FR31" s="57"/>
      <c r="FS31" s="57"/>
      <c r="FT31" s="57"/>
      <c r="FU31" s="57"/>
      <c r="FV31" s="57"/>
      <c r="FW31" s="57"/>
      <c r="FX31" s="57"/>
      <c r="FY31" s="57"/>
      <c r="FZ31" s="57"/>
      <c r="GA31" s="57"/>
      <c r="GB31" s="57"/>
      <c r="GC31" s="57"/>
      <c r="GD31" s="57"/>
      <c r="GE31" s="57"/>
      <c r="GF31" s="57"/>
      <c r="GG31" s="57"/>
      <c r="GH31" s="57"/>
      <c r="GI31" s="57"/>
      <c r="GJ31" s="57"/>
      <c r="GK31" s="57"/>
      <c r="GL31" s="57"/>
      <c r="GM31" s="57"/>
      <c r="GN31" s="57"/>
      <c r="GO31" s="57"/>
      <c r="GP31" s="57"/>
      <c r="GQ31" s="57"/>
      <c r="GR31" s="57"/>
      <c r="GS31" s="57"/>
      <c r="GT31" s="57"/>
      <c r="GU31" s="57"/>
      <c r="GV31" s="57"/>
      <c r="GW31" s="57"/>
      <c r="GX31" s="57"/>
      <c r="GY31" s="57"/>
      <c r="GZ31" s="57"/>
      <c r="HA31" s="57"/>
      <c r="HB31" s="57"/>
      <c r="HC31" s="57"/>
      <c r="HD31" s="57"/>
      <c r="HE31" s="57"/>
      <c r="HF31" s="57"/>
      <c r="HG31" s="57"/>
      <c r="HH31" s="57"/>
      <c r="HI31" s="57"/>
      <c r="HJ31" s="57"/>
      <c r="HK31" s="57"/>
      <c r="HL31" s="57"/>
      <c r="HM31" s="57"/>
      <c r="HN31" s="57"/>
      <c r="HO31" s="57"/>
      <c r="HP31" s="57"/>
      <c r="HQ31" s="57"/>
      <c r="HR31" s="57"/>
      <c r="HS31" s="57"/>
      <c r="HT31" s="57"/>
      <c r="HU31" s="57"/>
      <c r="HV31" s="57"/>
      <c r="HW31" s="57"/>
      <c r="HX31" s="57"/>
      <c r="HY31" s="57"/>
      <c r="HZ31" s="57"/>
      <c r="IA31" s="57"/>
      <c r="IB31" s="57"/>
      <c r="IC31" s="57"/>
      <c r="ID31" s="57"/>
      <c r="IE31" s="57"/>
      <c r="IF31" s="57"/>
      <c r="IG31" s="57"/>
      <c r="IH31" s="57"/>
      <c r="II31" s="57"/>
      <c r="IJ31" s="57"/>
      <c r="IK31" s="57"/>
      <c r="IL31" s="57"/>
      <c r="IM31" s="57"/>
      <c r="IN31" s="57"/>
      <c r="IO31" s="57"/>
      <c r="IP31" s="57"/>
      <c r="IQ31" s="57"/>
      <c r="IR31" s="57"/>
      <c r="IS31" s="57"/>
      <c r="IT31" s="57"/>
      <c r="IU31" s="57"/>
      <c r="IV31" s="57"/>
      <c r="IW31" s="57"/>
      <c r="IX31" s="57"/>
      <c r="IY31" s="57"/>
      <c r="IZ31" s="57"/>
      <c r="JA31" s="57"/>
      <c r="JB31" s="57"/>
      <c r="JC31" s="57"/>
      <c r="JD31" s="57"/>
      <c r="JE31" s="57"/>
      <c r="JF31" s="57"/>
      <c r="JG31" s="57"/>
      <c r="JH31" s="57"/>
      <c r="JI31" s="57"/>
      <c r="JJ31" s="57"/>
      <c r="JK31" s="57"/>
      <c r="JL31" s="57"/>
      <c r="JM31" s="57"/>
      <c r="JN31" s="57"/>
      <c r="JO31" s="57"/>
      <c r="JP31" s="57"/>
      <c r="JQ31" s="57"/>
      <c r="JR31" s="57"/>
      <c r="JS31" s="57"/>
      <c r="JT31" s="57"/>
      <c r="JU31" s="57"/>
      <c r="JV31" s="57"/>
      <c r="JW31" s="57"/>
      <c r="JX31" s="57"/>
      <c r="JY31" s="57"/>
      <c r="JZ31" s="57"/>
      <c r="KA31" s="57"/>
      <c r="KB31" s="57"/>
      <c r="KC31" s="57"/>
      <c r="KD31" s="57"/>
      <c r="KE31" s="57"/>
      <c r="KF31" s="57"/>
      <c r="KG31" s="57"/>
      <c r="KH31" s="57"/>
      <c r="KI31" s="57"/>
      <c r="KJ31" s="57"/>
      <c r="KK31" s="57"/>
      <c r="KL31" s="57"/>
      <c r="KM31" s="57"/>
      <c r="KN31" s="57"/>
      <c r="KO31" s="57"/>
      <c r="KP31" s="57"/>
      <c r="KQ31" s="57"/>
      <c r="KR31" s="57"/>
      <c r="KS31" s="57"/>
      <c r="KT31" s="57"/>
      <c r="KU31" s="57"/>
      <c r="KV31" s="57"/>
      <c r="KW31" s="57"/>
      <c r="KX31" s="57"/>
      <c r="KY31" s="57"/>
      <c r="KZ31" s="57"/>
      <c r="LA31" s="57"/>
      <c r="LB31" s="57"/>
      <c r="LC31" s="57"/>
      <c r="LD31" s="57"/>
      <c r="LE31" s="57"/>
      <c r="LF31" s="57"/>
      <c r="LG31" s="57"/>
      <c r="LH31" s="57"/>
      <c r="LI31" s="57"/>
      <c r="LJ31" s="57"/>
      <c r="LK31" s="57"/>
      <c r="LL31" s="57"/>
      <c r="LM31" s="57"/>
      <c r="LN31" s="57"/>
      <c r="LO31" s="57"/>
      <c r="LP31" s="57"/>
      <c r="LQ31" s="57"/>
      <c r="LR31" s="57"/>
      <c r="LS31" s="57"/>
      <c r="LT31" s="57"/>
      <c r="LU31" s="57"/>
      <c r="LV31" s="57"/>
      <c r="LW31" s="57"/>
      <c r="LX31" s="57"/>
      <c r="LY31" s="57"/>
      <c r="LZ31" s="57"/>
      <c r="MA31" s="57"/>
      <c r="MB31" s="57"/>
      <c r="MC31" s="57"/>
      <c r="MD31" s="57"/>
      <c r="ME31" s="57"/>
      <c r="MF31" s="57"/>
      <c r="MG31" s="57"/>
      <c r="MH31" s="57"/>
      <c r="MI31" s="57"/>
      <c r="MJ31" s="57"/>
      <c r="MK31" s="57"/>
      <c r="ML31" s="57"/>
      <c r="MM31" s="57"/>
      <c r="MN31" s="57"/>
      <c r="MO31" s="57"/>
      <c r="MP31" s="57"/>
      <c r="MQ31" s="57"/>
      <c r="MR31" s="57"/>
      <c r="MS31" s="57"/>
      <c r="MT31" s="57"/>
      <c r="MU31" s="57"/>
      <c r="MV31" s="57"/>
      <c r="MW31" s="57"/>
      <c r="MX31" s="57"/>
      <c r="MY31" s="57"/>
      <c r="MZ31" s="57"/>
      <c r="NA31" s="57"/>
      <c r="NB31" s="57"/>
      <c r="NC31" s="57"/>
      <c r="ND31" s="57"/>
      <c r="NE31" s="57"/>
      <c r="NF31" s="57"/>
      <c r="NG31" s="57"/>
      <c r="NH31" s="57"/>
      <c r="NI31" s="57"/>
      <c r="NJ31" s="57"/>
      <c r="NK31" s="57"/>
      <c r="NL31" s="57"/>
      <c r="NM31" s="57"/>
      <c r="NN31" s="57"/>
      <c r="NO31" s="57"/>
      <c r="NP31" s="57"/>
      <c r="NQ31" s="57"/>
      <c r="NR31" s="57"/>
      <c r="NS31" s="57"/>
      <c r="NT31" s="57"/>
      <c r="NU31" s="57"/>
      <c r="NV31" s="57"/>
      <c r="NW31" s="57"/>
      <c r="NX31" s="57"/>
      <c r="NY31" s="57"/>
      <c r="NZ31" s="57"/>
      <c r="OA31" s="57"/>
      <c r="OB31" s="57"/>
      <c r="OC31" s="57"/>
      <c r="OD31" s="57"/>
      <c r="OE31" s="57"/>
      <c r="OF31" s="57"/>
      <c r="OG31" s="57"/>
      <c r="OH31" s="57"/>
      <c r="OI31" s="57"/>
      <c r="OJ31" s="57"/>
      <c r="OK31" s="57"/>
      <c r="OL31" s="57"/>
      <c r="OM31" s="57"/>
      <c r="ON31" s="57"/>
      <c r="OO31" s="57"/>
      <c r="OP31" s="57"/>
      <c r="OQ31" s="57"/>
      <c r="OR31" s="57"/>
      <c r="OS31" s="57"/>
      <c r="OT31" s="57"/>
      <c r="OU31" s="57"/>
      <c r="OV31" s="57"/>
      <c r="OW31" s="57"/>
      <c r="OX31" s="57"/>
      <c r="OY31" s="57"/>
      <c r="OZ31" s="57"/>
      <c r="PA31" s="57"/>
      <c r="PB31" s="57"/>
      <c r="PC31" s="57"/>
      <c r="PD31" s="57"/>
      <c r="PE31" s="57"/>
      <c r="PF31" s="57"/>
      <c r="PG31" s="57"/>
      <c r="PH31" s="57"/>
      <c r="PI31" s="57"/>
      <c r="PJ31" s="57"/>
      <c r="PK31" s="57"/>
      <c r="PL31" s="57"/>
      <c r="PM31" s="57"/>
      <c r="PN31" s="57"/>
      <c r="PO31" s="57"/>
      <c r="PP31" s="57"/>
      <c r="PQ31" s="57"/>
      <c r="PR31" s="57"/>
      <c r="PS31" s="57"/>
      <c r="PT31" s="57"/>
      <c r="PU31" s="57"/>
      <c r="PV31" s="57"/>
      <c r="PW31" s="57"/>
      <c r="PX31" s="57"/>
      <c r="PY31" s="57"/>
      <c r="PZ31" s="57"/>
      <c r="QA31" s="57"/>
      <c r="QB31" s="57"/>
      <c r="QC31" s="57"/>
      <c r="QD31" s="57"/>
      <c r="QE31" s="57"/>
      <c r="QF31" s="57"/>
      <c r="QG31" s="57"/>
      <c r="QH31" s="57"/>
      <c r="QI31" s="57"/>
      <c r="QJ31" s="57"/>
      <c r="QK31" s="57"/>
      <c r="QL31" s="57"/>
      <c r="QM31" s="57"/>
      <c r="QN31" s="57"/>
      <c r="QO31" s="57"/>
      <c r="QP31" s="57"/>
      <c r="QQ31" s="57"/>
      <c r="QR31" s="57"/>
      <c r="QS31" s="57"/>
      <c r="QT31" s="57"/>
      <c r="QU31" s="57"/>
      <c r="QV31" s="57"/>
      <c r="QW31" s="57"/>
      <c r="QX31" s="57"/>
      <c r="QY31" s="57"/>
      <c r="QZ31" s="57"/>
      <c r="RA31" s="57"/>
      <c r="RB31" s="57"/>
      <c r="RC31" s="57"/>
      <c r="RD31" s="57"/>
      <c r="RE31" s="57"/>
      <c r="RF31" s="57"/>
      <c r="RG31" s="57"/>
      <c r="RH31" s="57"/>
      <c r="RI31" s="57"/>
      <c r="RJ31" s="57"/>
      <c r="RK31" s="57"/>
      <c r="RL31" s="57"/>
      <c r="RM31" s="57"/>
      <c r="RN31" s="57"/>
      <c r="RO31" s="57"/>
      <c r="RP31" s="57"/>
      <c r="RQ31" s="57"/>
      <c r="RR31" s="57"/>
      <c r="RS31" s="57"/>
      <c r="RT31" s="57"/>
      <c r="RU31" s="57"/>
      <c r="RV31" s="57"/>
      <c r="RW31" s="57"/>
      <c r="RX31" s="57"/>
      <c r="RY31" s="57"/>
      <c r="RZ31" s="57"/>
      <c r="SA31" s="57"/>
      <c r="SB31" s="57"/>
      <c r="SC31" s="57"/>
      <c r="SD31" s="57"/>
      <c r="SE31" s="57"/>
      <c r="SF31" s="57"/>
      <c r="SG31" s="57"/>
      <c r="SH31" s="57"/>
      <c r="SI31" s="57"/>
      <c r="SJ31" s="57"/>
      <c r="SK31" s="57"/>
      <c r="SL31" s="57"/>
      <c r="SM31" s="57"/>
      <c r="SN31" s="57"/>
      <c r="SO31" s="57"/>
      <c r="SP31" s="57"/>
      <c r="SQ31" s="57"/>
      <c r="SR31" s="57"/>
      <c r="SS31" s="57"/>
      <c r="ST31" s="57"/>
      <c r="SU31" s="57"/>
      <c r="SV31" s="57"/>
      <c r="SW31" s="57"/>
      <c r="SX31" s="57"/>
      <c r="SY31" s="57"/>
      <c r="SZ31" s="57"/>
      <c r="TA31" s="57"/>
      <c r="TB31" s="57"/>
      <c r="TC31" s="57"/>
      <c r="TD31" s="57"/>
      <c r="TE31" s="57"/>
      <c r="TF31" s="57"/>
      <c r="TG31" s="57"/>
      <c r="TH31" s="57"/>
      <c r="TI31" s="57"/>
      <c r="TJ31" s="57"/>
      <c r="TK31" s="57"/>
      <c r="TL31" s="57"/>
      <c r="TM31" s="57"/>
      <c r="TN31" s="57"/>
      <c r="TO31" s="57"/>
      <c r="TP31" s="57"/>
      <c r="TQ31" s="57"/>
      <c r="TR31" s="57"/>
      <c r="TS31" s="57"/>
      <c r="TT31" s="57"/>
      <c r="TU31" s="57"/>
      <c r="TV31" s="57"/>
      <c r="TW31" s="57"/>
      <c r="TX31" s="57"/>
      <c r="TY31" s="57"/>
      <c r="TZ31" s="57"/>
      <c r="UA31" s="57"/>
      <c r="UB31" s="57"/>
      <c r="UC31" s="57"/>
      <c r="UD31" s="57"/>
      <c r="UE31" s="57"/>
      <c r="UF31" s="57"/>
      <c r="UG31" s="57"/>
      <c r="UH31" s="57"/>
      <c r="UI31" s="57"/>
      <c r="UJ31" s="57"/>
      <c r="UK31" s="57"/>
      <c r="UL31" s="57"/>
      <c r="UM31" s="57"/>
      <c r="UN31" s="57"/>
      <c r="UO31" s="57"/>
      <c r="UP31" s="57"/>
      <c r="UQ31" s="57"/>
      <c r="UR31" s="57"/>
      <c r="US31" s="57"/>
      <c r="UT31" s="57"/>
      <c r="UU31" s="57"/>
      <c r="UV31" s="57"/>
      <c r="UW31" s="57"/>
      <c r="UX31" s="57"/>
      <c r="UY31" s="57"/>
      <c r="UZ31" s="57"/>
      <c r="VA31" s="57"/>
      <c r="VB31" s="57"/>
      <c r="VC31" s="57"/>
      <c r="VD31" s="57"/>
      <c r="VE31" s="57"/>
      <c r="VF31" s="57"/>
      <c r="VG31" s="57"/>
      <c r="VH31" s="57"/>
      <c r="VI31" s="57"/>
      <c r="VJ31" s="57"/>
      <c r="VK31" s="57"/>
      <c r="VL31" s="57"/>
      <c r="VM31" s="57"/>
      <c r="VN31" s="57"/>
      <c r="VO31" s="57"/>
      <c r="VP31" s="57"/>
      <c r="VQ31" s="57"/>
      <c r="VR31" s="57"/>
      <c r="VS31" s="57"/>
      <c r="VT31" s="57"/>
      <c r="VU31" s="57"/>
      <c r="VV31" s="57"/>
      <c r="VW31" s="57"/>
      <c r="VX31" s="57"/>
      <c r="VY31" s="57"/>
      <c r="VZ31" s="57"/>
      <c r="WA31" s="57"/>
      <c r="WB31" s="57"/>
      <c r="WC31" s="57"/>
      <c r="WD31" s="57"/>
      <c r="WE31" s="57"/>
      <c r="WF31" s="57"/>
      <c r="WG31" s="57"/>
      <c r="WH31" s="57"/>
      <c r="WI31" s="57"/>
      <c r="WJ31" s="57"/>
      <c r="WK31" s="57"/>
      <c r="WL31" s="57"/>
      <c r="WM31" s="57"/>
      <c r="WN31" s="57"/>
      <c r="WO31" s="57"/>
      <c r="WP31" s="57"/>
      <c r="WQ31" s="57"/>
      <c r="WR31" s="57"/>
      <c r="WS31" s="57"/>
      <c r="WT31" s="57"/>
      <c r="WU31" s="57"/>
      <c r="WV31" s="57"/>
      <c r="WW31" s="57"/>
      <c r="WX31" s="57"/>
      <c r="WY31" s="57"/>
      <c r="WZ31" s="57"/>
      <c r="XA31" s="57"/>
      <c r="XB31" s="57"/>
      <c r="XC31" s="57"/>
      <c r="XD31" s="57"/>
      <c r="XE31" s="57"/>
      <c r="XF31" s="57"/>
      <c r="XG31" s="57"/>
      <c r="XH31" s="57"/>
      <c r="XI31" s="57"/>
      <c r="XJ31" s="57"/>
      <c r="XK31" s="57"/>
      <c r="XL31" s="57"/>
      <c r="XM31" s="57"/>
      <c r="XN31" s="57"/>
      <c r="XO31" s="57"/>
      <c r="XP31" s="57"/>
      <c r="XQ31" s="57"/>
      <c r="XR31" s="57"/>
      <c r="XS31" s="57"/>
      <c r="XT31" s="57"/>
      <c r="XU31" s="57"/>
      <c r="XV31" s="57"/>
      <c r="XW31" s="57"/>
      <c r="XX31" s="57"/>
      <c r="XY31" s="57"/>
      <c r="XZ31" s="57"/>
      <c r="YA31" s="57"/>
      <c r="YB31" s="57"/>
      <c r="YC31" s="57"/>
      <c r="YD31" s="57"/>
      <c r="YE31" s="57"/>
      <c r="YF31" s="57"/>
      <c r="YG31" s="57"/>
      <c r="YH31" s="57"/>
      <c r="YI31" s="57"/>
      <c r="YJ31" s="57"/>
      <c r="YK31" s="57"/>
      <c r="YL31" s="57"/>
      <c r="YM31" s="57"/>
      <c r="YN31" s="57"/>
      <c r="YO31" s="57"/>
      <c r="YP31" s="57"/>
      <c r="YQ31" s="57"/>
      <c r="YR31" s="57"/>
      <c r="YS31" s="57"/>
      <c r="YT31" s="57"/>
      <c r="YU31" s="57"/>
      <c r="YV31" s="57"/>
      <c r="YW31" s="57"/>
      <c r="YX31" s="57"/>
      <c r="YY31" s="57"/>
      <c r="YZ31" s="57"/>
      <c r="ZA31" s="57"/>
      <c r="ZB31" s="57"/>
      <c r="ZC31" s="57"/>
      <c r="ZD31" s="57"/>
      <c r="ZE31" s="57"/>
      <c r="ZF31" s="57"/>
      <c r="ZG31" s="57"/>
      <c r="ZH31" s="57"/>
      <c r="ZI31" s="57"/>
      <c r="ZJ31" s="57"/>
      <c r="ZK31" s="57"/>
      <c r="ZL31" s="57"/>
      <c r="ZM31" s="57"/>
      <c r="ZN31" s="57"/>
      <c r="ZO31" s="57"/>
      <c r="ZP31" s="57"/>
      <c r="ZQ31" s="57"/>
      <c r="ZR31" s="57"/>
      <c r="ZS31" s="57"/>
      <c r="ZT31" s="57"/>
      <c r="ZU31" s="57"/>
      <c r="ZV31" s="57"/>
      <c r="ZW31" s="57"/>
      <c r="ZX31" s="57"/>
      <c r="ZY31" s="57"/>
      <c r="ZZ31" s="57"/>
      <c r="AAA31" s="57"/>
      <c r="AAB31" s="57"/>
      <c r="AAC31" s="57"/>
      <c r="AAD31" s="57"/>
      <c r="AAE31" s="57"/>
      <c r="AAF31" s="57"/>
      <c r="AAG31" s="57"/>
      <c r="AAH31" s="57"/>
      <c r="AAI31" s="57"/>
      <c r="AAJ31" s="57"/>
      <c r="AAK31" s="57"/>
      <c r="AAL31" s="57"/>
      <c r="AAM31" s="57"/>
      <c r="AAN31" s="57"/>
      <c r="AAO31" s="57"/>
      <c r="AAP31" s="57"/>
      <c r="AAQ31" s="57"/>
      <c r="AAR31" s="57"/>
      <c r="AAS31" s="57"/>
      <c r="AAT31" s="57"/>
      <c r="AAU31" s="57"/>
      <c r="AAV31" s="57"/>
      <c r="AAW31" s="57"/>
      <c r="AAX31" s="57"/>
      <c r="AAY31" s="57"/>
      <c r="AAZ31" s="57"/>
      <c r="ABA31" s="57"/>
      <c r="ABB31" s="57"/>
      <c r="ABC31" s="57"/>
      <c r="ABD31" s="57"/>
      <c r="ABE31" s="57"/>
      <c r="ABF31" s="57"/>
      <c r="ABG31" s="57"/>
      <c r="ABH31" s="57"/>
      <c r="ABI31" s="57"/>
      <c r="ABJ31" s="57"/>
      <c r="ABK31" s="57"/>
      <c r="ABL31" s="57"/>
      <c r="ABM31" s="57"/>
      <c r="ABN31" s="57"/>
      <c r="ABO31" s="57"/>
      <c r="ABP31" s="57"/>
      <c r="ABQ31" s="57"/>
      <c r="ABR31" s="57"/>
      <c r="ABS31" s="57"/>
      <c r="ABT31" s="57"/>
      <c r="ABU31" s="57"/>
      <c r="ABV31" s="57"/>
      <c r="ABW31" s="57"/>
      <c r="ABX31" s="57"/>
      <c r="ABY31" s="57"/>
      <c r="ABZ31" s="57"/>
      <c r="ACA31" s="57"/>
      <c r="ACB31" s="57"/>
      <c r="ACC31" s="57"/>
      <c r="ACD31" s="57"/>
      <c r="ACE31" s="57"/>
      <c r="ACF31" s="57"/>
      <c r="ACG31" s="57"/>
      <c r="ACH31" s="57"/>
      <c r="ACI31" s="57"/>
      <c r="ACJ31" s="57"/>
      <c r="ACK31" s="57"/>
      <c r="ACL31" s="57"/>
      <c r="ACM31" s="57"/>
      <c r="ACN31" s="57"/>
      <c r="ACO31" s="57"/>
      <c r="ACP31" s="57"/>
      <c r="ACQ31" s="57"/>
      <c r="ACR31" s="57"/>
      <c r="ACS31" s="57"/>
      <c r="ACT31" s="57"/>
      <c r="ACU31" s="57"/>
      <c r="ACV31" s="57"/>
      <c r="ACW31" s="57"/>
      <c r="ACX31" s="57"/>
      <c r="ACY31" s="57"/>
      <c r="ACZ31" s="57"/>
      <c r="ADA31" s="57"/>
      <c r="ADB31" s="57"/>
      <c r="ADC31" s="57"/>
      <c r="ADD31" s="57"/>
      <c r="ADE31" s="57"/>
      <c r="ADF31" s="57"/>
      <c r="ADG31" s="57"/>
      <c r="ADH31" s="57"/>
      <c r="ADI31" s="57"/>
      <c r="ADJ31" s="57"/>
      <c r="ADK31" s="57"/>
      <c r="ADL31" s="57"/>
      <c r="ADM31" s="57"/>
      <c r="ADN31" s="57"/>
      <c r="ADO31" s="57"/>
      <c r="ADP31" s="57"/>
      <c r="ADQ31" s="57"/>
      <c r="ADR31" s="57"/>
      <c r="ADS31" s="57"/>
      <c r="ADT31" s="57"/>
      <c r="ADU31" s="57"/>
      <c r="ADV31" s="57"/>
      <c r="ADW31" s="57"/>
      <c r="ADX31" s="57"/>
      <c r="ADY31" s="57"/>
      <c r="ADZ31" s="57"/>
      <c r="AEA31" s="57"/>
      <c r="AEB31" s="57"/>
      <c r="AEC31" s="57"/>
      <c r="AED31" s="57"/>
      <c r="AEE31" s="57"/>
      <c r="AEF31" s="57"/>
      <c r="AEG31" s="57"/>
      <c r="AEH31" s="57"/>
      <c r="AEI31" s="57"/>
      <c r="AEJ31" s="57"/>
      <c r="AEK31" s="57"/>
      <c r="AEL31" s="57"/>
      <c r="AEM31" s="57"/>
      <c r="AEN31" s="57"/>
      <c r="AEO31" s="57"/>
      <c r="AEP31" s="57"/>
      <c r="AEQ31" s="57"/>
      <c r="AER31" s="57"/>
      <c r="AES31" s="57"/>
      <c r="AET31" s="57"/>
      <c r="AEU31" s="57"/>
      <c r="AEV31" s="57"/>
      <c r="AEW31" s="57"/>
      <c r="AEX31" s="57"/>
      <c r="AEY31" s="57"/>
      <c r="AEZ31" s="57"/>
      <c r="AFA31" s="57"/>
      <c r="AFB31" s="57"/>
      <c r="AFC31" s="57"/>
      <c r="AFD31" s="57"/>
      <c r="AFE31" s="57"/>
      <c r="AFF31" s="57"/>
      <c r="AFG31" s="57"/>
      <c r="AFH31" s="57"/>
      <c r="AFI31" s="57"/>
      <c r="AFJ31" s="57"/>
      <c r="AFK31" s="57"/>
      <c r="AFL31" s="57"/>
      <c r="AFM31" s="57"/>
      <c r="AFN31" s="57"/>
      <c r="AFO31" s="57"/>
      <c r="AFP31" s="57"/>
      <c r="AFQ31" s="57"/>
      <c r="AFR31" s="57"/>
      <c r="AFS31" s="57"/>
      <c r="AFT31" s="57"/>
      <c r="AFU31" s="57"/>
      <c r="AFV31" s="57"/>
      <c r="AFW31" s="57"/>
      <c r="AFX31" s="57"/>
      <c r="AFY31" s="57"/>
      <c r="AFZ31" s="57"/>
      <c r="AGA31" s="57"/>
      <c r="AGB31" s="57"/>
      <c r="AGC31" s="57"/>
      <c r="AGD31" s="57"/>
      <c r="AGE31" s="57"/>
      <c r="AGF31" s="57"/>
      <c r="AGG31" s="57"/>
      <c r="AGH31" s="57"/>
      <c r="AGI31" s="57"/>
      <c r="AGJ31" s="57"/>
      <c r="AGK31" s="57"/>
      <c r="AGL31" s="57"/>
      <c r="AGM31" s="57"/>
      <c r="AGN31" s="57"/>
      <c r="AGO31" s="57"/>
      <c r="AGP31" s="57"/>
      <c r="AGQ31" s="57"/>
      <c r="AGR31" s="57"/>
      <c r="AGS31" s="57"/>
      <c r="AGT31" s="57"/>
      <c r="AGU31" s="57"/>
      <c r="AGV31" s="57"/>
      <c r="AGW31" s="57"/>
      <c r="AGX31" s="57"/>
      <c r="AGY31" s="57"/>
      <c r="AGZ31" s="57"/>
      <c r="AHA31" s="57"/>
      <c r="AHB31" s="57"/>
      <c r="AHC31" s="57"/>
      <c r="AHD31" s="57"/>
      <c r="AHE31" s="57"/>
      <c r="AHF31" s="57"/>
      <c r="AHG31" s="57"/>
      <c r="AHH31" s="57"/>
      <c r="AHI31" s="57"/>
      <c r="AHJ31" s="57"/>
      <c r="AHK31" s="57"/>
      <c r="AHL31" s="57"/>
      <c r="AHM31" s="57"/>
      <c r="AHN31" s="57"/>
      <c r="AHO31" s="57"/>
      <c r="AHP31" s="57"/>
      <c r="AHQ31" s="57"/>
      <c r="AHR31" s="57"/>
      <c r="AHS31" s="57"/>
      <c r="AHT31" s="57"/>
      <c r="AHU31" s="57"/>
      <c r="AHV31" s="57"/>
      <c r="AHW31" s="57"/>
      <c r="AHX31" s="57"/>
      <c r="AHY31" s="57"/>
      <c r="AHZ31" s="57"/>
      <c r="AIA31" s="57"/>
      <c r="AIB31" s="57"/>
      <c r="AIC31" s="57"/>
      <c r="AID31" s="57"/>
      <c r="AIE31" s="57"/>
      <c r="AIF31" s="57"/>
      <c r="AIG31" s="57"/>
      <c r="AIH31" s="57"/>
      <c r="AII31" s="57"/>
      <c r="AIJ31" s="57"/>
      <c r="AIK31" s="57"/>
      <c r="AIL31" s="57"/>
      <c r="AIM31" s="57"/>
      <c r="AIN31" s="57"/>
      <c r="AIO31" s="57"/>
      <c r="AIP31" s="57"/>
      <c r="AIQ31" s="57"/>
      <c r="AIR31" s="57"/>
      <c r="AIS31" s="57"/>
      <c r="AIT31" s="57"/>
      <c r="AIU31" s="57"/>
      <c r="AIV31" s="57"/>
      <c r="AIW31" s="57"/>
      <c r="AIX31" s="57"/>
      <c r="AIY31" s="57"/>
      <c r="AIZ31" s="57"/>
      <c r="AJA31" s="57"/>
      <c r="AJB31" s="57"/>
      <c r="AJC31" s="57"/>
      <c r="AJD31" s="57"/>
      <c r="AJE31" s="57"/>
      <c r="AJF31" s="57"/>
      <c r="AJG31" s="57"/>
      <c r="AJH31" s="57"/>
      <c r="AJI31" s="57"/>
      <c r="AJJ31" s="57"/>
      <c r="AJK31" s="57"/>
      <c r="AJL31" s="57"/>
      <c r="AJM31" s="57"/>
      <c r="AJN31" s="57"/>
      <c r="AJO31" s="57"/>
      <c r="AJP31" s="57"/>
      <c r="AJQ31" s="57"/>
      <c r="AJR31" s="57"/>
      <c r="AJS31" s="57"/>
      <c r="AJT31" s="57"/>
      <c r="AJU31" s="57"/>
      <c r="AJV31" s="57"/>
      <c r="AJW31" s="57"/>
      <c r="AJX31" s="57"/>
      <c r="AJY31" s="57"/>
      <c r="AJZ31" s="57"/>
      <c r="AKA31" s="57"/>
      <c r="AKB31" s="57"/>
      <c r="AKC31" s="57"/>
      <c r="AKD31" s="57"/>
      <c r="AKE31" s="57"/>
      <c r="AKF31" s="57"/>
      <c r="AKG31" s="57"/>
      <c r="AKH31" s="57"/>
      <c r="AKI31" s="57"/>
      <c r="AKJ31" s="57"/>
      <c r="AKK31" s="57"/>
      <c r="AKL31" s="57"/>
      <c r="AKM31" s="57"/>
      <c r="AKN31" s="57"/>
      <c r="AKO31" s="57"/>
      <c r="AKP31" s="57"/>
      <c r="AKQ31" s="57"/>
      <c r="AKR31" s="57"/>
      <c r="AKS31" s="57"/>
      <c r="AKT31" s="57"/>
      <c r="AKU31" s="57"/>
      <c r="AKV31" s="57"/>
      <c r="AKW31" s="57"/>
      <c r="AKX31" s="57"/>
      <c r="AKY31" s="57"/>
      <c r="AKZ31" s="57"/>
      <c r="ALA31" s="57"/>
      <c r="ALB31" s="57"/>
      <c r="ALC31" s="57"/>
      <c r="ALD31" s="57"/>
      <c r="ALE31" s="57"/>
      <c r="ALF31" s="57"/>
      <c r="ALG31" s="57"/>
      <c r="ALH31" s="57"/>
      <c r="ALI31" s="57"/>
      <c r="ALJ31" s="57"/>
      <c r="ALK31" s="57"/>
      <c r="ALL31" s="57"/>
      <c r="ALM31" s="57"/>
      <c r="ALN31" s="57"/>
      <c r="ALO31" s="57"/>
      <c r="ALP31" s="57"/>
      <c r="ALQ31" s="57"/>
      <c r="ALR31" s="57"/>
      <c r="ALS31" s="57"/>
      <c r="ALT31" s="57"/>
      <c r="ALU31" s="57"/>
      <c r="ALV31" s="57"/>
      <c r="ALW31" s="57"/>
      <c r="ALX31" s="57"/>
      <c r="ALY31" s="57"/>
      <c r="ALZ31" s="57"/>
      <c r="AMA31" s="57"/>
      <c r="AMB31" s="57"/>
      <c r="AMC31" s="57"/>
      <c r="AMD31" s="57"/>
      <c r="AME31" s="57"/>
      <c r="AMF31" s="57"/>
      <c r="AMG31" s="57"/>
      <c r="AMH31" s="57"/>
      <c r="AMI31" s="57"/>
      <c r="AMJ31" s="57"/>
      <c r="AMK31" s="57"/>
    </row>
    <row r="32" spans="1:1025" s="17" customFormat="1" x14ac:dyDescent="0.3">
      <c r="A32" s="20"/>
      <c r="B32" s="20"/>
      <c r="C32" s="22"/>
      <c r="D32" s="22"/>
      <c r="E32" s="22"/>
      <c r="F32" s="22"/>
      <c r="G32" s="22"/>
      <c r="H32" s="22"/>
      <c r="I32" s="22"/>
      <c r="J32" s="22"/>
      <c r="K32" s="35"/>
      <c r="N32"/>
      <c r="O32"/>
      <c r="P32"/>
      <c r="Q32"/>
    </row>
    <row r="33" spans="1:17" s="17" customFormat="1" x14ac:dyDescent="0.3">
      <c r="A33" s="42"/>
      <c r="B33" s="42"/>
      <c r="C33" s="22"/>
      <c r="D33" s="22"/>
      <c r="E33" s="22"/>
      <c r="F33" s="22"/>
      <c r="G33" s="22"/>
      <c r="H33" s="22"/>
      <c r="I33" s="22"/>
      <c r="J33" s="22"/>
      <c r="K33" s="20"/>
      <c r="N33"/>
      <c r="O33"/>
      <c r="P33"/>
      <c r="Q33"/>
    </row>
    <row r="34" spans="1:17" s="17" customFormat="1" x14ac:dyDescent="0.3">
      <c r="A34" s="20"/>
      <c r="B34" s="20"/>
      <c r="C34" s="29"/>
      <c r="D34" s="29"/>
      <c r="E34" s="29"/>
      <c r="F34" s="29"/>
      <c r="G34" s="29"/>
      <c r="H34" s="29"/>
      <c r="I34" s="29"/>
      <c r="J34" s="29"/>
      <c r="K34" s="36"/>
      <c r="N34"/>
      <c r="O34"/>
      <c r="P34"/>
      <c r="Q34"/>
    </row>
    <row r="35" spans="1:17" s="17" customFormat="1" x14ac:dyDescent="0.3">
      <c r="A35" s="20"/>
      <c r="B35" s="20"/>
      <c r="C35" s="29"/>
      <c r="D35" s="29"/>
      <c r="E35" s="29"/>
      <c r="F35" s="29"/>
      <c r="G35" s="29"/>
      <c r="H35" s="29"/>
      <c r="I35" s="29"/>
      <c r="J35" s="29"/>
      <c r="K35" s="35"/>
      <c r="N35"/>
      <c r="O35"/>
      <c r="P35"/>
    </row>
    <row r="36" spans="1:17" s="17" customFormat="1" x14ac:dyDescent="0.3">
      <c r="A36" s="20"/>
      <c r="B36" s="20"/>
      <c r="C36" s="4"/>
      <c r="D36" s="4"/>
      <c r="E36" s="4"/>
      <c r="F36" s="4"/>
      <c r="G36" s="4"/>
      <c r="H36" s="4"/>
      <c r="I36" s="4"/>
      <c r="J36" s="4"/>
      <c r="K36" s="20"/>
      <c r="N36"/>
      <c r="O36"/>
      <c r="P36"/>
    </row>
    <row r="37" spans="1:17" s="17" customFormat="1" x14ac:dyDescent="0.3">
      <c r="A37" s="42"/>
      <c r="B37" s="20"/>
      <c r="C37" s="4"/>
      <c r="D37" s="4"/>
      <c r="E37" s="4"/>
      <c r="F37" s="4"/>
      <c r="G37" s="4"/>
      <c r="H37" s="4"/>
      <c r="I37" s="4"/>
      <c r="J37" s="4"/>
      <c r="K37" s="20"/>
      <c r="N37"/>
      <c r="O37"/>
      <c r="P37"/>
    </row>
    <row r="38" spans="1:17" s="17" customFormat="1" x14ac:dyDescent="0.3">
      <c r="A38" s="20"/>
      <c r="B38" s="20"/>
      <c r="C38" s="32"/>
      <c r="D38" s="32"/>
      <c r="E38" s="32"/>
      <c r="F38" s="32"/>
      <c r="G38" s="32"/>
      <c r="H38" s="32"/>
      <c r="I38" s="32"/>
      <c r="J38" s="32"/>
      <c r="K38" s="20"/>
      <c r="N38"/>
      <c r="O38"/>
      <c r="P38"/>
    </row>
    <row r="39" spans="1:17" s="17" customFormat="1" x14ac:dyDescent="0.3">
      <c r="A39" s="20"/>
      <c r="B39" s="20"/>
      <c r="C39" s="4"/>
      <c r="D39" s="4"/>
      <c r="E39" s="4"/>
      <c r="F39" s="4"/>
      <c r="G39" s="4"/>
      <c r="H39" s="4"/>
      <c r="I39" s="4"/>
      <c r="J39" s="4"/>
      <c r="K39" s="20"/>
      <c r="N39"/>
      <c r="O39"/>
      <c r="P39"/>
      <c r="Q39"/>
    </row>
    <row r="40" spans="1:17" s="17" customFormat="1" x14ac:dyDescent="0.3">
      <c r="A40" s="42"/>
      <c r="B40" s="20"/>
      <c r="C40" s="4"/>
      <c r="D40" s="4"/>
      <c r="E40" s="4"/>
      <c r="F40" s="4"/>
      <c r="G40" s="4"/>
      <c r="H40" s="4"/>
      <c r="I40" s="4"/>
      <c r="J40" s="4"/>
      <c r="K40" s="20"/>
      <c r="N40"/>
      <c r="O40"/>
      <c r="P40"/>
      <c r="Q40"/>
    </row>
    <row r="41" spans="1:17" s="17" customFormat="1" x14ac:dyDescent="0.3">
      <c r="A41" s="20"/>
      <c r="B41" s="20"/>
      <c r="C41" s="22"/>
      <c r="D41" s="22"/>
      <c r="E41" s="22"/>
      <c r="F41" s="22"/>
      <c r="G41" s="22"/>
      <c r="H41" s="22"/>
      <c r="I41" s="22"/>
      <c r="J41" s="22"/>
      <c r="K41" s="35"/>
      <c r="N41"/>
      <c r="O41"/>
      <c r="P41"/>
      <c r="Q41"/>
    </row>
    <row r="42" spans="1:17" s="17" customFormat="1" x14ac:dyDescent="0.3">
      <c r="A42" s="20"/>
      <c r="B42" s="20"/>
      <c r="C42" s="22"/>
      <c r="D42" s="22"/>
      <c r="E42" s="22"/>
      <c r="F42" s="22"/>
      <c r="G42" s="22"/>
      <c r="H42" s="22"/>
      <c r="I42" s="22"/>
      <c r="J42" s="22"/>
      <c r="K42" s="35"/>
      <c r="N42"/>
      <c r="O42"/>
      <c r="P42"/>
      <c r="Q42"/>
    </row>
    <row r="43" spans="1:17" s="17" customFormat="1" x14ac:dyDescent="0.3">
      <c r="A43" s="20"/>
      <c r="B43" s="20"/>
      <c r="C43" s="22"/>
      <c r="D43" s="22"/>
      <c r="E43" s="22"/>
      <c r="F43" s="22"/>
      <c r="G43" s="22"/>
      <c r="H43" s="22"/>
      <c r="I43" s="22"/>
      <c r="J43" s="22"/>
      <c r="K43" s="35"/>
      <c r="N43"/>
      <c r="O43"/>
      <c r="P43"/>
    </row>
    <row r="44" spans="1:17" s="17" customFormat="1" x14ac:dyDescent="0.3">
      <c r="A44" s="20"/>
      <c r="B44" s="20"/>
      <c r="C44" s="4"/>
      <c r="D44" s="4"/>
      <c r="E44" s="4"/>
      <c r="F44" s="4"/>
      <c r="G44" s="4"/>
      <c r="H44" s="4"/>
      <c r="I44" s="4"/>
      <c r="J44" s="4"/>
      <c r="K44" s="20"/>
      <c r="N44"/>
      <c r="O44"/>
      <c r="P44"/>
    </row>
    <row r="45" spans="1:17" s="17" customFormat="1" x14ac:dyDescent="0.3">
      <c r="N45"/>
      <c r="O45"/>
      <c r="P45"/>
    </row>
    <row r="46" spans="1:17" x14ac:dyDescent="0.3">
      <c r="A46" s="25"/>
    </row>
    <row r="47" spans="1:17" x14ac:dyDescent="0.3">
      <c r="A47" s="25"/>
    </row>
  </sheetData>
  <mergeCells count="6">
    <mergeCell ref="C12:J12"/>
    <mergeCell ref="C24:J24"/>
    <mergeCell ref="C25:J25"/>
    <mergeCell ref="C26:J26"/>
    <mergeCell ref="C28:F28"/>
    <mergeCell ref="G28:J28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sidx 1</vt:lpstr>
      <vt:lpstr>sidx 2</vt:lpstr>
      <vt:lpstr>sidx 3</vt:lpstr>
      <vt:lpstr>sidx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2013-06-11T15:10:52Z</cp:lastPrinted>
  <dcterms:created xsi:type="dcterms:W3CDTF">2012-12-12T13:18:42Z</dcterms:created>
  <dcterms:modified xsi:type="dcterms:W3CDTF">2018-12-14T12:40:01Z</dcterms:modified>
</cp:coreProperties>
</file>