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troduction" sheetId="1" r:id="rId4"/>
    <sheet name="Policy Calculation" sheetId="2" r:id="rId5"/>
    <sheet name="OED Import Files" sheetId="3" r:id="rId6"/>
  </sheets>
</workbook>
</file>

<file path=xl/comments1.xml><?xml version="1.0" encoding="utf-8"?>
<comments xmlns="http://schemas.openxmlformats.org/spreadsheetml/2006/main">
  <authors>
    <author>Aiste Kalinauskaite</author>
  </authors>
  <commentList>
    <comment ref="D21" authorId="0">
      <text>
        <r>
          <rPr>
            <sz val="11"/>
            <color indexed="8"/>
            <rFont val="Helvetica"/>
          </rPr>
          <t>Aiste Kalinauskaite:
If AccountNumber is populated, then PortfolioNumber must be populated too</t>
        </r>
      </text>
    </comment>
    <comment ref="E21" authorId="0">
      <text>
        <r>
          <rPr>
            <sz val="11"/>
            <color indexed="8"/>
            <rFont val="Helvetica"/>
          </rPr>
          <t>Aiste Kalinauskaite:
If PolicyNumber is populated, then PortfolioNumber and AccountNumber must be populated too</t>
        </r>
      </text>
    </comment>
    <comment ref="F21" authorId="0">
      <text>
        <r>
          <rPr>
            <sz val="11"/>
            <color indexed="8"/>
            <rFont val="Helvetica"/>
          </rPr>
          <t>Aiste Kalinauskaite:
If LocationGroup is populated, then PortfolioNumber and AccountNumber must be populated too.
It is optional to populate PolicyNumber. It depends on the context. E.g. if there are two policies in account - one for wind, one for quake, but reinsurance treaty is only for wind, then specify wind PolicyNumber too.</t>
        </r>
      </text>
    </comment>
    <comment ref="G21" authorId="0">
      <text>
        <r>
          <rPr>
            <sz val="11"/>
            <color indexed="8"/>
            <rFont val="Helvetica"/>
          </rPr>
          <t>Aiste Kalinauskaite:
If LocationNumber is populated, then PortfolioNumber and AccountNumber must be populated too.
It is optional to populate PolicyNumber. It depends on the context. E.g. if there are two policies in account - one for wind, one for quake, but reinsurance treaty is only for wind, then specify wind PolicyNumber too.</t>
        </r>
      </text>
    </comment>
    <comment ref="L21" authorId="0">
      <text>
        <r>
          <rPr>
            <sz val="11"/>
            <color indexed="8"/>
            <rFont val="Helvetica"/>
          </rPr>
          <t>Aiste Kalinauskaite:
user defined field in Location file</t>
        </r>
      </text>
    </comment>
    <comment ref="M21" authorId="0">
      <text>
        <r>
          <rPr>
            <sz val="11"/>
            <color indexed="8"/>
            <rFont val="Helvetica"/>
          </rPr>
          <t>Aiste Kalinauskaite:
Applicable to Surplus Share treaties only</t>
        </r>
      </text>
    </comment>
    <comment ref="N21" authorId="0">
      <text>
        <r>
          <rPr>
            <sz val="11"/>
            <color indexed="8"/>
            <rFont val="Helvetica"/>
          </rPr>
          <t>Aiste Kalinauskaite:
Moved from Reinsurance Info to allow maximum flexibility to specify what risk is within the treaty</t>
        </r>
      </text>
    </comment>
  </commentList>
</comments>
</file>

<file path=xl/sharedStrings.xml><?xml version="1.0" encoding="utf-8"?>
<sst xmlns="http://schemas.openxmlformats.org/spreadsheetml/2006/main" uniqueCount="291">
  <si>
    <t>Purpose</t>
  </si>
  <si>
    <t>To demonstrate the application of terms and conditions on  ground up losses for a simple residential insurance policy</t>
  </si>
  <si>
    <t>To provide the Oasis Exposure and Financial Module data tables for the calculation.</t>
  </si>
  <si>
    <t>Source of Data</t>
  </si>
  <si>
    <t>Made-up example of a residential insurance policy;</t>
  </si>
  <si>
    <r>
      <rPr>
        <sz val="11"/>
        <color indexed="8"/>
        <rFont val="Calibri"/>
      </rPr>
      <t xml:space="preserve">Residential policy with multiple coverages and </t>
    </r>
    <r>
      <rPr>
        <b val="1"/>
        <i val="1"/>
        <sz val="11"/>
        <color indexed="8"/>
        <rFont val="Calibri"/>
      </rPr>
      <t xml:space="preserve">combined property </t>
    </r>
    <r>
      <rPr>
        <sz val="11"/>
        <color indexed="8"/>
        <rFont val="Calibri"/>
      </rPr>
      <t xml:space="preserve">coverage terms. </t>
    </r>
  </si>
  <si>
    <t>Worksheets</t>
  </si>
  <si>
    <r>
      <rPr>
        <u val="single"/>
        <sz val="11"/>
        <color indexed="11"/>
        <rFont val="Calibri"/>
      </rPr>
      <t>Policy calculation</t>
    </r>
  </si>
  <si>
    <t>Descriptive information about the policy type and the policy calculation  (coverages displayed horizontally, calculation steps vertically)</t>
  </si>
  <si>
    <r>
      <rPr>
        <u val="single"/>
        <sz val="11"/>
        <color indexed="11"/>
        <rFont val="Calibri"/>
      </rPr>
      <t>Oasis Implementation</t>
    </r>
  </si>
  <si>
    <t>The Profiles (meta data) used in the representation of the structure in Oasis, and a set of Exposure and Financial Module data tables.</t>
  </si>
  <si>
    <t>The following data tables are non-functional and contain descriptive information about the exposures and policies;</t>
  </si>
  <si>
    <r>
      <rPr>
        <b val="1"/>
        <i val="1"/>
        <sz val="11"/>
        <color indexed="8"/>
        <rFont val="Calibri"/>
      </rPr>
      <t>Exposure Dictionary -</t>
    </r>
    <r>
      <rPr>
        <sz val="11"/>
        <color indexed="8"/>
        <rFont val="Calibri"/>
      </rPr>
      <t xml:space="preserve"> descriptive information about the exposure interests</t>
    </r>
  </si>
  <si>
    <r>
      <rPr>
        <b val="1"/>
        <i val="1"/>
        <sz val="11"/>
        <color indexed="8"/>
        <rFont val="Calibri"/>
      </rPr>
      <t>Prog</t>
    </r>
    <r>
      <rPr>
        <sz val="11"/>
        <color indexed="8"/>
        <rFont val="Calibri"/>
      </rPr>
      <t xml:space="preserve"> - descriptive information about the insurance programme</t>
    </r>
  </si>
  <si>
    <t>These tables can be used-defined.</t>
  </si>
  <si>
    <t>The functional data tables for the calculation include;</t>
  </si>
  <si>
    <r>
      <rPr>
        <b val="1"/>
        <i val="1"/>
        <sz val="11"/>
        <color indexed="8"/>
        <rFont val="Calibri"/>
      </rPr>
      <t xml:space="preserve">Exposure items </t>
    </r>
    <r>
      <rPr>
        <sz val="11"/>
        <color indexed="8"/>
        <rFont val="Calibri"/>
      </rPr>
      <t>- the exposure interests for which Ground Up Losses have been generated in the Oasis Kernel</t>
    </r>
  </si>
  <si>
    <r>
      <rPr>
        <b val="1"/>
        <i val="1"/>
        <sz val="11"/>
        <color indexed="8"/>
        <rFont val="Calibri"/>
      </rPr>
      <t xml:space="preserve">Programme </t>
    </r>
    <r>
      <rPr>
        <sz val="11"/>
        <color indexed="8"/>
        <rFont val="Calibri"/>
      </rPr>
      <t>- the exposure interests in the programme, the structure of the calculation, and how losses for the insured interests should be aggregated at each stage</t>
    </r>
  </si>
  <si>
    <r>
      <rPr>
        <b val="1"/>
        <i val="1"/>
        <sz val="11"/>
        <color indexed="8"/>
        <rFont val="Calibri"/>
      </rPr>
      <t>PolicyTC</t>
    </r>
    <r>
      <rPr>
        <sz val="11"/>
        <color indexed="8"/>
        <rFont val="Calibri"/>
      </rPr>
      <t xml:space="preserve"> - for each stage of calculation and aggregation of losses, the identifier of a specific calculation rule which applies</t>
    </r>
  </si>
  <si>
    <r>
      <rPr>
        <b val="1"/>
        <i val="1"/>
        <sz val="11"/>
        <color indexed="8"/>
        <rFont val="Calibri"/>
      </rPr>
      <t xml:space="preserve">Profile </t>
    </r>
    <r>
      <rPr>
        <sz val="11"/>
        <color indexed="8"/>
        <rFont val="Calibri"/>
      </rPr>
      <t>- For each calculation rule identifer, the insurance terms such as limits and deductibles, the calculation function and the allocation calculation to perform.</t>
    </r>
  </si>
  <si>
    <t>These tables are Kernel format and cannot be user-defined, only populated with data.</t>
  </si>
  <si>
    <t>High level description</t>
  </si>
  <si>
    <t>Policy Details</t>
  </si>
  <si>
    <t>Broad category</t>
  </si>
  <si>
    <t>Insurance</t>
  </si>
  <si>
    <t>Line of Business</t>
  </si>
  <si>
    <t>Residential</t>
  </si>
  <si>
    <t>Policy Inception Date</t>
  </si>
  <si>
    <t>Policy Expiry Date</t>
  </si>
  <si>
    <t>Reinstatements</t>
  </si>
  <si>
    <t>Unlimited</t>
  </si>
  <si>
    <t>Loss basis</t>
  </si>
  <si>
    <t>Losses occurring</t>
  </si>
  <si>
    <t>Application of terms</t>
  </si>
  <si>
    <t>Per Occurrence</t>
  </si>
  <si>
    <t>Endorsement handling</t>
  </si>
  <si>
    <t>Applies retroactively to the inception date</t>
  </si>
  <si>
    <t>Perils covered</t>
  </si>
  <si>
    <t>Wind, fire, flood</t>
  </si>
  <si>
    <t>Rationale</t>
  </si>
  <si>
    <t>Designed for a retail customer to insure their residential property, contents and a time element (e.g. compensation for temporary accomodation)</t>
  </si>
  <si>
    <t xml:space="preserve">following damage caused by a covered event.  </t>
  </si>
  <si>
    <t xml:space="preserve">The insured benefits from a cap on losses equal to the sum of the coverage deductibles. </t>
  </si>
  <si>
    <t>The Insurer is protected from small claims by the deductible and has a maximum exposure of the sum of the individual or combined limits.</t>
  </si>
  <si>
    <t>The "Other structure" is a separate building to the main residence, for example a shed, a garage etc. There could be multiple "Other structures"</t>
  </si>
  <si>
    <t>General principles</t>
  </si>
  <si>
    <t>Deductible applies to ground up loss before limit</t>
  </si>
  <si>
    <t>Insured Loss - mechanics</t>
  </si>
  <si>
    <t xml:space="preserve">A  deductible and limit is applied to the sum of the ground up losses for structure, other structure and contents coverages.  Separate terms are applied to the time element coverage. </t>
  </si>
  <si>
    <t>The overall insured loss is the sum of the combined property and time element coverage insured losses.</t>
  </si>
  <si>
    <t>Worked example</t>
  </si>
  <si>
    <t>Coverages</t>
  </si>
  <si>
    <t>Inputs</t>
  </si>
  <si>
    <t>Symbol / formula</t>
  </si>
  <si>
    <t>Structure</t>
  </si>
  <si>
    <t>Other Structure</t>
  </si>
  <si>
    <t>Contents</t>
  </si>
  <si>
    <t>Time Element</t>
  </si>
  <si>
    <t>Terms</t>
  </si>
  <si>
    <t>Total Insurable Value</t>
  </si>
  <si>
    <t>V</t>
  </si>
  <si>
    <t>Deductible/limit type</t>
  </si>
  <si>
    <t>Property</t>
  </si>
  <si>
    <t>Deductible</t>
  </si>
  <si>
    <t>D</t>
  </si>
  <si>
    <t>Limit</t>
  </si>
  <si>
    <t>L</t>
  </si>
  <si>
    <t>Variable Inputs</t>
  </si>
  <si>
    <t>Damage Ratio</t>
  </si>
  <si>
    <t>DR</t>
  </si>
  <si>
    <t>Calculations</t>
  </si>
  <si>
    <t>Result</t>
  </si>
  <si>
    <t>Ground-up loss</t>
  </si>
  <si>
    <t>GUL = V * DR</t>
  </si>
  <si>
    <t>Step 1: Net of Cov Ded</t>
  </si>
  <si>
    <t>S1 = Max(GUL-D,0)</t>
  </si>
  <si>
    <t>Step 2: Net of Cov Lim</t>
  </si>
  <si>
    <t>S2 = Min(S1,L)</t>
  </si>
  <si>
    <t>Insured Loss</t>
  </si>
  <si>
    <t>IL = Sum(S2)</t>
  </si>
  <si>
    <t>Back-allocation allocrule 1 (GU)</t>
  </si>
  <si>
    <t>Back-allocation allocrule 2 (Prior Level)</t>
  </si>
  <si>
    <t>OED Import Tables (financial fields only - not showing primary / secondary modifiers, geography etc)</t>
  </si>
  <si>
    <t>OED Acc</t>
  </si>
  <si>
    <t>PortNumber</t>
  </si>
  <si>
    <t>AccNumber</t>
  </si>
  <si>
    <t>PolNumber</t>
  </si>
  <si>
    <t>PolPeril</t>
  </si>
  <si>
    <t>PolDedCode1Building</t>
  </si>
  <si>
    <t>PolDedType1Building</t>
  </si>
  <si>
    <t>PolDed1Building</t>
  </si>
  <si>
    <t>PolMinDed1Building</t>
  </si>
  <si>
    <t>PolMaxDed1Building</t>
  </si>
  <si>
    <t>PolDedCode2Other</t>
  </si>
  <si>
    <t>PolDedType2Other</t>
  </si>
  <si>
    <t>PolDed2Other</t>
  </si>
  <si>
    <t>PolMinDed2Other</t>
  </si>
  <si>
    <t>PolMaxDed2Other</t>
  </si>
  <si>
    <t>PolDedCode3Contents</t>
  </si>
  <si>
    <t>PolDedType3Contents</t>
  </si>
  <si>
    <t>PolDed3Contents</t>
  </si>
  <si>
    <t>PolMinDed3Contents</t>
  </si>
  <si>
    <t>PolMaxDed3Contents</t>
  </si>
  <si>
    <t>PolDedCode4BI</t>
  </si>
  <si>
    <t>PolDedType4BI</t>
  </si>
  <si>
    <t>PolDed4BI</t>
  </si>
  <si>
    <t>PolMinDed4BI</t>
  </si>
  <si>
    <t>PolMaxDed4BI</t>
  </si>
  <si>
    <t>PolDedCode5PD</t>
  </si>
  <si>
    <t>PolDedType5PD</t>
  </si>
  <si>
    <t>PolDed5PD</t>
  </si>
  <si>
    <t>PolMinDed5PD</t>
  </si>
  <si>
    <t>PolMaxDed5PD</t>
  </si>
  <si>
    <t>PolDedCode6All</t>
  </si>
  <si>
    <t>PolDedType6All</t>
  </si>
  <si>
    <t>PolDed6All</t>
  </si>
  <si>
    <t>PolMinDed6All</t>
  </si>
  <si>
    <t>PolMaxDed6All</t>
  </si>
  <si>
    <t>PolLimitCode1Building</t>
  </si>
  <si>
    <t>PolLimitType1Building</t>
  </si>
  <si>
    <t>PolLimit1Building</t>
  </si>
  <si>
    <t>PolLimitCode2Other</t>
  </si>
  <si>
    <t>PolLimitType2Other</t>
  </si>
  <si>
    <t>PolLimit2Other</t>
  </si>
  <si>
    <t>PolLimitCode3Contents</t>
  </si>
  <si>
    <t>PolLimitType3Contents</t>
  </si>
  <si>
    <t>PolLimit3Contents</t>
  </si>
  <si>
    <t>PolLimitCode4BI</t>
  </si>
  <si>
    <t>PolLimitType4BI</t>
  </si>
  <si>
    <t>PolLimit4BI</t>
  </si>
  <si>
    <t>PolLimitCode5PD</t>
  </si>
  <si>
    <t>PolLimitType5PD</t>
  </si>
  <si>
    <t>PolLimit5PD</t>
  </si>
  <si>
    <t>PolLimitCode6All</t>
  </si>
  <si>
    <t>PolLimitType6All</t>
  </si>
  <si>
    <t>PolLimit6All</t>
  </si>
  <si>
    <t>LayerParticipation</t>
  </si>
  <si>
    <t>LayerLimit</t>
  </si>
  <si>
    <t>LayerAttachment</t>
  </si>
  <si>
    <t>ConditionNumber</t>
  </si>
  <si>
    <t>ConditionName</t>
  </si>
  <si>
    <t>CondDedCode1Building</t>
  </si>
  <si>
    <t>CondDedType1Building</t>
  </si>
  <si>
    <t>CondDed1Building</t>
  </si>
  <si>
    <t>CondMinDed1Building</t>
  </si>
  <si>
    <t>CondMaxDed1Building</t>
  </si>
  <si>
    <t>CondDedCode2Other</t>
  </si>
  <si>
    <t>CondDedType2Other</t>
  </si>
  <si>
    <t>CondDed2Other</t>
  </si>
  <si>
    <t>CondMinDed2Other</t>
  </si>
  <si>
    <t>CondMaxDed2Other</t>
  </si>
  <si>
    <t>CondDedCode3Contents</t>
  </si>
  <si>
    <t>CondDedType3Contents</t>
  </si>
  <si>
    <t>CondDed3Contents</t>
  </si>
  <si>
    <t>CondMinDed3Contents</t>
  </si>
  <si>
    <t>CondMaxDed3Contents</t>
  </si>
  <si>
    <t>CondDedCode4BI</t>
  </si>
  <si>
    <t>CondDedType4BI</t>
  </si>
  <si>
    <t>CondDed4BI</t>
  </si>
  <si>
    <t>CondMinDed4BI</t>
  </si>
  <si>
    <t>CondMaxDed4BI</t>
  </si>
  <si>
    <t>CondDedCode5PD</t>
  </si>
  <si>
    <t>CondDedType5PD</t>
  </si>
  <si>
    <t>CondDed5PD</t>
  </si>
  <si>
    <t>CondMinDed5PD</t>
  </si>
  <si>
    <t>CondMaxDed5PD</t>
  </si>
  <si>
    <t>CondDedCode6All</t>
  </si>
  <si>
    <t>CondDedType6All</t>
  </si>
  <si>
    <t>CondDed6All</t>
  </si>
  <si>
    <t>CondMinDed6All</t>
  </si>
  <si>
    <t>CondMaxDed6All</t>
  </si>
  <si>
    <t>CondLimitCode1Building</t>
  </si>
  <si>
    <t>CondLimitType1Building</t>
  </si>
  <si>
    <t>CondLimit1Building</t>
  </si>
  <si>
    <t>CondLimitCode2Other</t>
  </si>
  <si>
    <t>CondLimitType2Other</t>
  </si>
  <si>
    <t>CondLimit2Other</t>
  </si>
  <si>
    <t>CondLimitCode3Contents</t>
  </si>
  <si>
    <t>CondLimitType3Contents</t>
  </si>
  <si>
    <t>CondLimit3Contents</t>
  </si>
  <si>
    <t>CondLimitCode4BI</t>
  </si>
  <si>
    <t>CondLimitType4BI</t>
  </si>
  <si>
    <t>CondLimit4BI</t>
  </si>
  <si>
    <t>CondLimitCode5PD</t>
  </si>
  <si>
    <t>CondLimitType5PD</t>
  </si>
  <si>
    <t>CondLimit5PD</t>
  </si>
  <si>
    <t>CondLimitCode6All</t>
  </si>
  <si>
    <t>CondLimitType6All</t>
  </si>
  <si>
    <t>CondLimit6All</t>
  </si>
  <si>
    <t>WTC;WEC;BFR;OO1</t>
  </si>
  <si>
    <t>OED Loc</t>
  </si>
  <si>
    <t>LocNumber</t>
  </si>
  <si>
    <t>LocName</t>
  </si>
  <si>
    <t>LocPeril</t>
  </si>
  <si>
    <t>LocDedCode1Building</t>
  </si>
  <si>
    <t>LocDedType1Building</t>
  </si>
  <si>
    <t>LocDed1Building</t>
  </si>
  <si>
    <t>LocMinDed1Building</t>
  </si>
  <si>
    <t>LocMaxDed1Building</t>
  </si>
  <si>
    <t>LocDedCode2Other</t>
  </si>
  <si>
    <t>LocDedType2Other</t>
  </si>
  <si>
    <t>LocDed2Other</t>
  </si>
  <si>
    <t>LocMinDed2Other</t>
  </si>
  <si>
    <t>LocMaxDed2Other</t>
  </si>
  <si>
    <t>LocDedCode3Contents</t>
  </si>
  <si>
    <t>LocDedType3Contents</t>
  </si>
  <si>
    <t>LocDed3Contents</t>
  </si>
  <si>
    <t>LocMinDed3Contents</t>
  </si>
  <si>
    <t>LocMaxDed3Contents</t>
  </si>
  <si>
    <t>LocDedCode4BI</t>
  </si>
  <si>
    <t>LocDedType4BI</t>
  </si>
  <si>
    <t>LocDed4BI</t>
  </si>
  <si>
    <t>LocMinDed4BI</t>
  </si>
  <si>
    <t>LocMaxDed4BI</t>
  </si>
  <si>
    <t>LocDedCode5PD</t>
  </si>
  <si>
    <t>LocDedType5PD</t>
  </si>
  <si>
    <t>LocDed5PD</t>
  </si>
  <si>
    <t>LocMinDed5PD</t>
  </si>
  <si>
    <t>LocMaxDed5PD</t>
  </si>
  <si>
    <t>LocDedCode6All</t>
  </si>
  <si>
    <t>LocDedType6All</t>
  </si>
  <si>
    <t>LocDed6All</t>
  </si>
  <si>
    <t>LocMinDed6All</t>
  </si>
  <si>
    <t>LocMaxDed6All</t>
  </si>
  <si>
    <t>LocLimitCode1Building</t>
  </si>
  <si>
    <t>LocLimitType1Building</t>
  </si>
  <si>
    <t>LocLimit1Building</t>
  </si>
  <si>
    <t>LocLimitCode2Other</t>
  </si>
  <si>
    <t>LocLimitType2Other</t>
  </si>
  <si>
    <t>LocLimit2Other</t>
  </si>
  <si>
    <t>LocLimitCode3Contents</t>
  </si>
  <si>
    <t>LocLimitType3Contents</t>
  </si>
  <si>
    <t>LocLimit3Contents</t>
  </si>
  <si>
    <t>LocLimitCode4BI</t>
  </si>
  <si>
    <t>LocLimitType4BI</t>
  </si>
  <si>
    <t>LocLimit4BI</t>
  </si>
  <si>
    <t>LocLimitCode5PD</t>
  </si>
  <si>
    <t>LocLimitType5PD</t>
  </si>
  <si>
    <t>LocLimit5PD</t>
  </si>
  <si>
    <t>LocLimitCode6All</t>
  </si>
  <si>
    <t>LocLimitType6All</t>
  </si>
  <si>
    <t>LocLimit6All</t>
  </si>
  <si>
    <t>BIWaitingPeriod</t>
  </si>
  <si>
    <t>CountryCode</t>
  </si>
  <si>
    <t>AreaCode</t>
  </si>
  <si>
    <t>SubArea</t>
  </si>
  <si>
    <t>BuildingTIV</t>
  </si>
  <si>
    <t>OtherTIV</t>
  </si>
  <si>
    <t>ContentsTIV</t>
  </si>
  <si>
    <t>BITIV</t>
  </si>
  <si>
    <t>CondTag</t>
  </si>
  <si>
    <t>Location 1</t>
  </si>
  <si>
    <t>US</t>
  </si>
  <si>
    <t>CA</t>
  </si>
  <si>
    <t>OED ReinsInfo</t>
  </si>
  <si>
    <t>ReinsNumber</t>
  </si>
  <si>
    <t>ReinsName</t>
  </si>
  <si>
    <t>ReinsLayerNumber</t>
  </si>
  <si>
    <t>ReinsPeril</t>
  </si>
  <si>
    <t>ReinsInceptionDate</t>
  </si>
  <si>
    <t>ReinsExpiryDate</t>
  </si>
  <si>
    <t>CededPercent</t>
  </si>
  <si>
    <t>RiskLimit</t>
  </si>
  <si>
    <t>RiskAttachment</t>
  </si>
  <si>
    <t>OccLimit</t>
  </si>
  <si>
    <t>OccAttachment</t>
  </si>
  <si>
    <t>OccFranchiseDed</t>
  </si>
  <si>
    <t>OccReverseFranchise</t>
  </si>
  <si>
    <t>AggLimit</t>
  </si>
  <si>
    <t>AggAttachment</t>
  </si>
  <si>
    <t>AggPeriod</t>
  </si>
  <si>
    <t>PlacedPercent</t>
  </si>
  <si>
    <t>ReinsCurrency</t>
  </si>
  <si>
    <t>InuringPriority</t>
  </si>
  <si>
    <t>ReinsType</t>
  </si>
  <si>
    <t>AttachmentBasis</t>
  </si>
  <si>
    <t>Reinstatement</t>
  </si>
  <si>
    <t>ReinstatementCharge</t>
  </si>
  <si>
    <t>ReinsPremium</t>
  </si>
  <si>
    <t>DeemedPercentPlaced</t>
  </si>
  <si>
    <t>ReinsFXrate</t>
  </si>
  <si>
    <t>TreatyShare</t>
  </si>
  <si>
    <t>UseReinsDates</t>
  </si>
  <si>
    <t>No data</t>
  </si>
  <si>
    <t>OED ReinsScope</t>
  </si>
  <si>
    <t>LocGroup</t>
  </si>
  <si>
    <t>CedantName</t>
  </si>
  <si>
    <t>ProducerName</t>
  </si>
  <si>
    <t>LOB</t>
  </si>
  <si>
    <t>ReinsTag</t>
  </si>
  <si>
    <t>RiskLevel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</si>
</sst>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&quot; &quot;;&quot;-&quot;* #,##0&quot; &quot;;&quot; &quot;* &quot;-&quot;??&quot; &quot;"/>
    <numFmt numFmtId="60" formatCode="#,##0&quot; &quot;;&quot;-&quot;#,##0&quot; &quot;"/>
  </numFmts>
  <fonts count="20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u val="single"/>
      <sz val="10"/>
      <color indexed="8"/>
      <name val="Verdana"/>
    </font>
    <font>
      <b val="1"/>
      <i val="1"/>
      <sz val="11"/>
      <color indexed="8"/>
      <name val="Calibri"/>
    </font>
    <font>
      <b val="1"/>
      <sz val="10"/>
      <color indexed="8"/>
      <name val="Verdana"/>
    </font>
    <font>
      <u val="single"/>
      <sz val="11"/>
      <color indexed="11"/>
      <name val="Calibri"/>
    </font>
    <font>
      <sz val="12"/>
      <color indexed="8"/>
      <name val="Times New Roman"/>
    </font>
    <font>
      <b val="1"/>
      <sz val="14"/>
      <color indexed="8"/>
      <name val="Calibri"/>
    </font>
    <font>
      <u val="single"/>
      <sz val="11"/>
      <color indexed="8"/>
      <name val="Calibri"/>
    </font>
    <font>
      <b val="1"/>
      <sz val="11"/>
      <color indexed="8"/>
      <name val="Calibri"/>
    </font>
    <font>
      <b val="1"/>
      <u val="single"/>
      <sz val="11"/>
      <color indexed="8"/>
      <name val="Calibri"/>
    </font>
    <font>
      <sz val="11"/>
      <color indexed="13"/>
      <name val="Calibri"/>
    </font>
    <font>
      <sz val="11"/>
      <color indexed="14"/>
      <name val="Calibri"/>
    </font>
    <font>
      <b val="1"/>
      <sz val="12"/>
      <color indexed="8"/>
      <name val="Calibri"/>
    </font>
    <font>
      <b val="1"/>
      <sz val="11"/>
      <color indexed="19"/>
      <name val="Calibri"/>
    </font>
    <font>
      <sz val="11"/>
      <color indexed="20"/>
      <name val="Calibri"/>
    </font>
    <font>
      <i val="1"/>
      <sz val="11"/>
      <color indexed="8"/>
      <name val="Calibri"/>
    </font>
    <font>
      <sz val="11"/>
      <color indexed="8"/>
      <name val="Helvetica"/>
    </font>
    <font>
      <sz val="11"/>
      <color indexed="1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2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9"/>
      </left>
      <right/>
      <top style="thin">
        <color indexed="12"/>
      </top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top"/>
    </xf>
    <xf numFmtId="0" fontId="5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left" vertical="bottom"/>
    </xf>
    <xf numFmtId="3" fontId="7" borderId="6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horizontal="left"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9" fillId="2" borderId="1" applyNumberFormat="1" applyFont="1" applyFill="1" applyBorder="1" applyAlignment="1" applyProtection="0">
      <alignment vertical="top"/>
    </xf>
    <xf numFmtId="0" fontId="0" fillId="2" borderId="2" applyNumberFormat="0" applyFont="1" applyFill="1" applyBorder="1" applyAlignment="1" applyProtection="0">
      <alignment vertical="top"/>
    </xf>
    <xf numFmtId="0" fontId="0" fillId="2" borderId="3" applyNumberFormat="0" applyFont="1" applyFill="1" applyBorder="1" applyAlignment="1" applyProtection="0">
      <alignment vertical="top"/>
    </xf>
    <xf numFmtId="0" fontId="9" fillId="2" borderId="4" applyNumberFormat="0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top"/>
    </xf>
    <xf numFmtId="49" fontId="9" fillId="2" borderId="4" applyNumberFormat="1" applyFont="1" applyFill="1" applyBorder="1" applyAlignment="1" applyProtection="0">
      <alignment vertical="top"/>
    </xf>
    <xf numFmtId="49" fontId="10" fillId="2" borderId="4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14" fontId="0" fillId="2" borderId="5" applyNumberFormat="1" applyFont="1" applyFill="1" applyBorder="1" applyAlignment="1" applyProtection="0">
      <alignment horizontal="left" vertical="top"/>
    </xf>
    <xf numFmtId="0" fontId="9" fillId="2" borderId="10" applyNumberFormat="0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  <xf numFmtId="0" fontId="11" fillId="2" borderId="12" applyNumberFormat="0" applyFont="1" applyFill="1" applyBorder="1" applyAlignment="1" applyProtection="0">
      <alignment vertical="top"/>
    </xf>
    <xf numFmtId="0" fontId="10" fillId="2" borderId="13" applyNumberFormat="0" applyFont="1" applyFill="1" applyBorder="1" applyAlignment="1" applyProtection="0">
      <alignment vertical="top"/>
    </xf>
    <xf numFmtId="49" fontId="10" fillId="2" borderId="13" applyNumberFormat="1" applyFont="1" applyFill="1" applyBorder="1" applyAlignment="1" applyProtection="0">
      <alignment horizontal="right" vertical="top"/>
    </xf>
    <xf numFmtId="0" fontId="10" fillId="2" borderId="13" applyNumberFormat="0" applyFont="1" applyFill="1" applyBorder="1" applyAlignment="1" applyProtection="0">
      <alignment horizontal="right" vertical="top"/>
    </xf>
    <xf numFmtId="0" fontId="0" fillId="2" borderId="13" applyNumberFormat="0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top"/>
    </xf>
    <xf numFmtId="0" fontId="0" fillId="2" borderId="15" applyNumberFormat="0" applyFont="1" applyFill="1" applyBorder="1" applyAlignment="1" applyProtection="0">
      <alignment vertical="top"/>
    </xf>
    <xf numFmtId="49" fontId="0" fillId="2" borderId="16" applyNumberFormat="1" applyFont="1" applyFill="1" applyBorder="1" applyAlignment="1" applyProtection="0">
      <alignment vertical="top"/>
    </xf>
    <xf numFmtId="49" fontId="0" fillId="2" borderId="11" applyNumberFormat="1" applyFont="1" applyFill="1" applyBorder="1" applyAlignment="1" applyProtection="0">
      <alignment vertical="top"/>
    </xf>
    <xf numFmtId="49" fontId="10" fillId="2" borderId="11" applyNumberFormat="1" applyFont="1" applyFill="1" applyBorder="1" applyAlignment="1" applyProtection="0">
      <alignment horizontal="right" vertical="top"/>
    </xf>
    <xf numFmtId="0" fontId="0" fillId="2" borderId="17" applyNumberFormat="0" applyFont="1" applyFill="1" applyBorder="1" applyAlignment="1" applyProtection="0">
      <alignment vertical="top"/>
    </xf>
    <xf numFmtId="3" fontId="0" fillId="2" borderId="5" applyNumberFormat="1" applyFont="1" applyFill="1" applyBorder="1" applyAlignment="1" applyProtection="0">
      <alignment vertical="top"/>
    </xf>
    <xf numFmtId="49" fontId="0" fillId="2" borderId="12" applyNumberFormat="1" applyFont="1" applyFill="1" applyBorder="1" applyAlignment="1" applyProtection="0">
      <alignment vertical="top"/>
    </xf>
    <xf numFmtId="0" fontId="0" fillId="2" borderId="13" applyNumberFormat="0" applyFont="1" applyFill="1" applyBorder="1" applyAlignment="1" applyProtection="0">
      <alignment horizontal="right" vertical="top"/>
    </xf>
    <xf numFmtId="49" fontId="0" fillId="2" borderId="15" applyNumberFormat="1" applyFont="1" applyFill="1" applyBorder="1" applyAlignment="1" applyProtection="0">
      <alignment vertical="top"/>
    </xf>
    <xf numFmtId="3" fontId="0" fillId="2" borderId="5" applyNumberFormat="1" applyFont="1" applyFill="1" applyBorder="1" applyAlignment="1" applyProtection="0">
      <alignment horizontal="right" vertical="top"/>
    </xf>
    <xf numFmtId="3" fontId="12" fillId="2" borderId="5" applyNumberFormat="1" applyFont="1" applyFill="1" applyBorder="1" applyAlignment="1" applyProtection="0">
      <alignment horizontal="center" vertical="top"/>
    </xf>
    <xf numFmtId="3" fontId="12" fillId="2" borderId="5" applyNumberFormat="1" applyFont="1" applyFill="1" applyBorder="1" applyAlignment="1" applyProtection="0">
      <alignment horizontal="right" vertical="top"/>
    </xf>
    <xf numFmtId="0" fontId="0" fillId="2" borderId="5" applyNumberFormat="0" applyFont="1" applyFill="1" applyBorder="1" applyAlignment="1" applyProtection="0">
      <alignment horizontal="right" vertical="top"/>
    </xf>
    <xf numFmtId="0" fontId="0" fillId="2" borderId="11" applyNumberFormat="0" applyFont="1" applyFill="1" applyBorder="1" applyAlignment="1" applyProtection="0">
      <alignment horizontal="right" vertical="top"/>
    </xf>
    <xf numFmtId="49" fontId="0" fillId="2" borderId="13" applyNumberFormat="1" applyFont="1" applyFill="1" applyBorder="1" applyAlignment="1" applyProtection="0">
      <alignment vertical="top"/>
    </xf>
    <xf numFmtId="9" fontId="13" fillId="2" borderId="13" applyNumberFormat="1" applyFont="1" applyFill="1" applyBorder="1" applyAlignment="1" applyProtection="0">
      <alignment horizontal="right" vertical="top"/>
    </xf>
    <xf numFmtId="49" fontId="10" fillId="2" borderId="18" applyNumberFormat="1" applyFont="1" applyFill="1" applyBorder="1" applyAlignment="1" applyProtection="0">
      <alignment horizontal="right" vertical="top"/>
    </xf>
    <xf numFmtId="3" fontId="0" fillId="2" borderId="13" applyNumberFormat="1" applyFont="1" applyFill="1" applyBorder="1" applyAlignment="1" applyProtection="0">
      <alignment horizontal="right" vertical="top"/>
    </xf>
    <xf numFmtId="0" fontId="0" fillId="2" borderId="14" applyNumberFormat="0" applyFont="1" applyFill="1" applyBorder="1" applyAlignment="1" applyProtection="0">
      <alignment horizontal="right" vertical="top"/>
    </xf>
    <xf numFmtId="3" fontId="0" fillId="2" borderId="5" applyNumberFormat="1" applyFont="1" applyFill="1" applyBorder="1" applyAlignment="1" applyProtection="0">
      <alignment horizontal="center" vertical="top"/>
    </xf>
    <xf numFmtId="0" fontId="0" fillId="2" borderId="17" applyNumberFormat="0" applyFont="1" applyFill="1" applyBorder="1" applyAlignment="1" applyProtection="0">
      <alignment horizontal="right" vertical="top"/>
    </xf>
    <xf numFmtId="3" fontId="0" fillId="2" borderId="18" applyNumberFormat="1" applyFont="1" applyFill="1" applyBorder="1" applyAlignment="1" applyProtection="0">
      <alignment horizontal="right" vertical="top"/>
    </xf>
    <xf numFmtId="0" fontId="0" fillId="2" borderId="19" applyNumberFormat="0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0" fontId="0" fillId="2" borderId="8" applyNumberFormat="0" applyFont="1" applyFill="1" applyBorder="1" applyAlignment="1" applyProtection="0">
      <alignment vertical="top"/>
    </xf>
    <xf numFmtId="3" fontId="0" fillId="2" borderId="8" applyNumberFormat="1" applyFont="1" applyFill="1" applyBorder="1" applyAlignment="1" applyProtection="0">
      <alignment vertical="top"/>
    </xf>
    <xf numFmtId="0" fontId="0" fillId="2" borderId="9" applyNumberFormat="0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bottom"/>
    </xf>
    <xf numFmtId="0" fontId="0" fillId="3" borderId="20" applyNumberFormat="0" applyFont="1" applyFill="1" applyBorder="1" applyAlignment="1" applyProtection="0">
      <alignment vertical="bottom"/>
    </xf>
    <xf numFmtId="49" fontId="8" fillId="4" borderId="21" applyNumberFormat="1" applyFont="1" applyFill="1" applyBorder="1" applyAlignment="1" applyProtection="0">
      <alignment vertical="bottom"/>
    </xf>
    <xf numFmtId="0" fontId="0" borderId="22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0" fontId="0" fillId="4" borderId="24" applyNumberFormat="0" applyFont="1" applyFill="1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49" fontId="14" fillId="4" borderId="24" applyNumberFormat="1" applyFont="1" applyFill="1" applyBorder="1" applyAlignment="1" applyProtection="0">
      <alignment vertical="bottom"/>
    </xf>
    <xf numFmtId="0" fontId="15" borderId="26" applyNumberFormat="0" applyFont="1" applyFill="0" applyBorder="1" applyAlignment="1" applyProtection="0">
      <alignment vertical="bottom"/>
    </xf>
    <xf numFmtId="0" fontId="14" fillId="4" borderId="24" applyNumberFormat="0" applyFont="1" applyFill="1" applyBorder="1" applyAlignment="1" applyProtection="0">
      <alignment vertical="bottom"/>
    </xf>
    <xf numFmtId="49" fontId="10" fillId="4" borderId="24" applyNumberFormat="1" applyFont="1" applyFill="1" applyBorder="1" applyAlignment="1" applyProtection="0">
      <alignment vertical="bottom"/>
    </xf>
    <xf numFmtId="49" fontId="10" borderId="25" applyNumberFormat="1" applyFont="1" applyFill="0" applyBorder="1" applyAlignment="1" applyProtection="0">
      <alignment vertical="bottom"/>
    </xf>
    <xf numFmtId="49" fontId="10" borderId="26" applyNumberFormat="1" applyFont="1" applyFill="0" applyBorder="1" applyAlignment="1" applyProtection="0">
      <alignment vertical="bottom"/>
    </xf>
    <xf numFmtId="0" fontId="0" fillId="4" borderId="24" applyNumberFormat="1" applyFont="1" applyFill="1" applyBorder="1" applyAlignment="1" applyProtection="0">
      <alignment vertical="bottom"/>
    </xf>
    <xf numFmtId="0" fontId="0" borderId="25" applyNumberFormat="1" applyFont="1" applyFill="0" applyBorder="1" applyAlignment="1" applyProtection="0">
      <alignment vertical="bottom"/>
    </xf>
    <xf numFmtId="0" fontId="0" borderId="26" applyNumberFormat="1" applyFont="1" applyFill="0" applyBorder="1" applyAlignment="1" applyProtection="0">
      <alignment vertical="bottom"/>
    </xf>
    <xf numFmtId="49" fontId="0" borderId="26" applyNumberFormat="1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horizontal="center" vertical="bottom"/>
    </xf>
    <xf numFmtId="0" fontId="16" borderId="26" applyNumberFormat="1" applyFont="1" applyFill="0" applyBorder="1" applyAlignment="1" applyProtection="0">
      <alignment vertical="bottom"/>
    </xf>
    <xf numFmtId="59" fontId="0" borderId="26" applyNumberFormat="1" applyFont="1" applyFill="0" applyBorder="1" applyAlignment="1" applyProtection="0">
      <alignment vertical="bottom"/>
    </xf>
    <xf numFmtId="49" fontId="10" borderId="25" applyNumberFormat="1" applyFont="1" applyFill="0" applyBorder="1" applyAlignment="1" applyProtection="0">
      <alignment horizontal="center" vertical="bottom"/>
    </xf>
    <xf numFmtId="49" fontId="10" borderId="26" applyNumberFormat="1" applyFont="1" applyFill="0" applyBorder="1" applyAlignment="1" applyProtection="0">
      <alignment horizontal="center" vertical="bottom"/>
    </xf>
    <xf numFmtId="49" fontId="17" fillId="4" borderId="24" applyNumberFormat="1" applyFont="1" applyFill="1" applyBorder="1" applyAlignment="1" applyProtection="0">
      <alignment vertical="bottom"/>
    </xf>
    <xf numFmtId="0" fontId="10" borderId="25" applyNumberFormat="0" applyFont="1" applyFill="0" applyBorder="1" applyAlignment="1" applyProtection="0">
      <alignment horizontal="center" vertical="bottom"/>
    </xf>
    <xf numFmtId="0" fontId="10" borderId="26" applyNumberFormat="0" applyFont="1" applyFill="0" applyBorder="1" applyAlignment="1" applyProtection="0">
      <alignment horizontal="center" vertical="bottom"/>
    </xf>
    <xf numFmtId="0" fontId="10" borderId="26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horizontal="center" vertical="bottom"/>
    </xf>
    <xf numFmtId="9" fontId="0" borderId="26" applyNumberFormat="1" applyFont="1" applyFill="0" applyBorder="1" applyAlignment="1" applyProtection="0">
      <alignment horizontal="center" vertical="bottom"/>
    </xf>
    <xf numFmtId="3" fontId="0" borderId="26" applyNumberFormat="1" applyFont="1" applyFill="0" applyBorder="1" applyAlignment="1" applyProtection="0">
      <alignment horizontal="center" vertical="bottom"/>
    </xf>
    <xf numFmtId="14" fontId="0" borderId="26" applyNumberFormat="1" applyFont="1" applyFill="0" applyBorder="1" applyAlignment="1" applyProtection="0">
      <alignment horizontal="center" vertical="bottom"/>
    </xf>
    <xf numFmtId="60" fontId="0" borderId="26" applyNumberFormat="1" applyFont="1" applyFill="0" applyBorder="1" applyAlignment="1" applyProtection="0">
      <alignment horizontal="center" vertical="bottom"/>
    </xf>
    <xf numFmtId="0" fontId="0" fillId="4" borderId="24" applyNumberFormat="0" applyFont="1" applyFill="1" applyBorder="1" applyAlignment="1" applyProtection="0">
      <alignment horizontal="center" vertical="bottom"/>
    </xf>
    <xf numFmtId="0" fontId="15" borderId="26" applyNumberFormat="0" applyFont="1" applyFill="0" applyBorder="1" applyAlignment="1" applyProtection="0">
      <alignment horizontal="center" vertical="bottom"/>
    </xf>
    <xf numFmtId="0" fontId="19" borderId="26" applyNumberFormat="0" applyFont="1" applyFill="0" applyBorder="1" applyAlignment="1" applyProtection="0">
      <alignment horizontal="center" vertical="bottom"/>
    </xf>
    <xf numFmtId="0" fontId="19" borderId="26" applyNumberFormat="0" applyFont="1" applyFill="0" applyBorder="1" applyAlignment="1" applyProtection="0">
      <alignment vertical="bottom"/>
    </xf>
  </cellXfs>
  <cellStyles count="1">
    <cellStyle name="Normal" xfId="0" builtinId="0"/>
  </cellStyles>
  <dxfs count="2">
    <dxf>
      <font>
        <color rgb="ff9c0006"/>
      </font>
      <fill>
        <patternFill patternType="solid">
          <fgColor indexed="21"/>
          <bgColor indexed="22"/>
        </patternFill>
      </fill>
    </dxf>
    <dxf>
      <font>
        <color rgb="ffa5a5a5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0000ff"/>
      <rgbColor rgb="ff7f7f7f"/>
      <rgbColor rgb="ff4f81bd"/>
      <rgbColor rgb="ffc00000"/>
      <rgbColor rgb="ffbdc0bf"/>
      <rgbColor rgb="ffa5a5a5"/>
      <rgbColor rgb="ff3f3f3f"/>
      <rgbColor rgb="ffdbdbdb"/>
      <rgbColor rgb="ffff0000"/>
      <rgbColor rgb="fff2f2f2"/>
      <rgbColor rgb="00000000"/>
      <rgbColor rgb="ffffc7ce"/>
      <rgbColor rgb="ff9c000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Q25"/>
  <sheetViews>
    <sheetView workbookViewId="0" showGridLines="0" defaultGridColor="1"/>
  </sheetViews>
  <sheetFormatPr defaultColWidth="8.83333" defaultRowHeight="14.4" customHeight="1" outlineLevelRow="0" outlineLevelCol="0"/>
  <cols>
    <col min="1" max="1" width="23.5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10.3516" style="1" customWidth="1"/>
    <col min="18" max="256" width="8.85156" style="1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</row>
    <row r="2" ht="1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</row>
    <row r="3" ht="15" customHeight="1">
      <c r="A3" t="s" s="8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ht="15" customHeight="1">
      <c r="A4" t="s" s="8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ht="1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</row>
    <row r="6" ht="15" customHeight="1">
      <c r="A6" t="s" s="9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</row>
    <row r="7" ht="15" customHeight="1">
      <c r="A7" s="10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7"/>
    </row>
    <row r="8" ht="15" customHeight="1">
      <c r="A8" t="s" s="8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</row>
    <row r="9" ht="15" customHeight="1">
      <c r="A9" t="s" s="11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7"/>
    </row>
    <row r="10" ht="1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7"/>
    </row>
    <row r="11" ht="15" customHeight="1">
      <c r="A11" t="s" s="9">
        <v>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</row>
    <row r="12" ht="15" customHeight="1">
      <c r="A12" s="12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ht="15" customHeight="1">
      <c r="A13" t="s" s="8">
        <v>7</v>
      </c>
      <c r="B13" t="s" s="13">
        <v>8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7"/>
    </row>
    <row r="14" ht="15" customHeight="1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7"/>
    </row>
    <row r="15" ht="15" customHeight="1">
      <c r="A15" t="s" s="8">
        <v>9</v>
      </c>
      <c r="B15" t="s" s="13">
        <v>10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7"/>
    </row>
    <row r="16" ht="15" customHeight="1">
      <c r="A16" s="5"/>
      <c r="B16" t="s" s="13">
        <v>11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7"/>
    </row>
    <row r="17" ht="15" customHeight="1">
      <c r="A17" s="5"/>
      <c r="B17" t="s" s="14">
        <v>12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7"/>
    </row>
    <row r="18" ht="15" customHeight="1">
      <c r="A18" s="5"/>
      <c r="B18" t="s" s="14">
        <v>13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7"/>
    </row>
    <row r="19" ht="15" customHeight="1">
      <c r="A19" s="5"/>
      <c r="B19" t="s" s="13">
        <v>14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7"/>
    </row>
    <row r="20" ht="15" customHeight="1">
      <c r="A20" s="5"/>
      <c r="B20" t="s" s="13">
        <v>15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7"/>
    </row>
    <row r="21" ht="15.6" customHeight="1">
      <c r="A21" s="5"/>
      <c r="B21" t="s" s="14">
        <v>16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5"/>
    </row>
    <row r="22" ht="15" customHeight="1">
      <c r="A22" s="5"/>
      <c r="B22" t="s" s="14">
        <v>17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7"/>
    </row>
    <row r="23" ht="15" customHeight="1">
      <c r="A23" s="5"/>
      <c r="B23" t="s" s="14">
        <v>18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</row>
    <row r="24" ht="15" customHeight="1">
      <c r="A24" s="5"/>
      <c r="B24" t="s" s="14">
        <v>19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7"/>
    </row>
    <row r="25" ht="15" customHeight="1">
      <c r="A25" s="16"/>
      <c r="B25" t="s" s="17">
        <v>20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54"/>
  <sheetViews>
    <sheetView workbookViewId="0" showGridLines="0" defaultGridColor="1"/>
  </sheetViews>
  <sheetFormatPr defaultColWidth="9.16667" defaultRowHeight="14.4" customHeight="1" outlineLevelRow="0" outlineLevelCol="0"/>
  <cols>
    <col min="1" max="1" width="25.5" style="20" customWidth="1"/>
    <col min="2" max="2" width="25" style="20" customWidth="1"/>
    <col min="3" max="3" width="11" style="20" customWidth="1"/>
    <col min="4" max="4" width="15.1719" style="20" customWidth="1"/>
    <col min="5" max="5" width="9.5" style="20" customWidth="1"/>
    <col min="6" max="6" width="14" style="20" customWidth="1"/>
    <col min="7" max="7" width="2.85156" style="20" customWidth="1"/>
    <col min="8" max="8" width="7.85156" style="20" customWidth="1"/>
    <col min="9" max="9" width="9.35156" style="20" customWidth="1"/>
    <col min="10" max="10" width="14.8516" style="20" customWidth="1"/>
    <col min="11" max="11" width="9.35156" style="20" customWidth="1"/>
    <col min="12" max="12" width="13.5" style="20" customWidth="1"/>
    <col min="13" max="13" width="3.17188" style="20" customWidth="1"/>
    <col min="14" max="14" width="13.3516" style="20" customWidth="1"/>
    <col min="15" max="15" width="9.17188" style="20" customWidth="1"/>
    <col min="16" max="16" width="9.17188" style="20" customWidth="1"/>
    <col min="17" max="256" width="9.17188" style="20" customWidth="1"/>
  </cols>
  <sheetData>
    <row r="1" ht="15" customHeight="1">
      <c r="A1" t="s" s="21">
        <v>21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</row>
    <row r="2" ht="15" customHeight="1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6"/>
    </row>
    <row r="3" ht="15" customHeight="1">
      <c r="A3" t="s" s="11">
        <v>5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6"/>
    </row>
    <row r="4" ht="15" customHeight="1">
      <c r="A4" s="27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6"/>
    </row>
    <row r="5" ht="15" customHeight="1">
      <c r="A5" t="s" s="28">
        <v>22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6"/>
    </row>
    <row r="6" ht="15" customHeight="1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6"/>
    </row>
    <row r="7" ht="15" customHeight="1">
      <c r="A7" t="s" s="29">
        <v>23</v>
      </c>
      <c r="B7" t="s" s="30">
        <v>24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6"/>
    </row>
    <row r="8" ht="15" customHeight="1">
      <c r="A8" t="s" s="29">
        <v>25</v>
      </c>
      <c r="B8" t="s" s="30">
        <v>26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ht="15" customHeight="1">
      <c r="A9" t="s" s="29">
        <v>27</v>
      </c>
      <c r="B9" s="31">
        <v>41275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6"/>
    </row>
    <row r="10" ht="15" customHeight="1">
      <c r="A10" t="s" s="29">
        <v>28</v>
      </c>
      <c r="B10" s="31">
        <v>41639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6"/>
    </row>
    <row r="11" ht="15" customHeight="1">
      <c r="A11" t="s" s="29">
        <v>29</v>
      </c>
      <c r="B11" t="s" s="30">
        <v>30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6"/>
    </row>
    <row r="12" ht="15" customHeight="1">
      <c r="A12" t="s" s="29">
        <v>31</v>
      </c>
      <c r="B12" t="s" s="30">
        <v>32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6"/>
    </row>
    <row r="13" ht="15" customHeight="1">
      <c r="A13" t="s" s="29">
        <v>33</v>
      </c>
      <c r="B13" t="s" s="30">
        <v>34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6"/>
    </row>
    <row r="14" ht="15" customHeight="1">
      <c r="A14" t="s" s="29">
        <v>35</v>
      </c>
      <c r="B14" t="s" s="30">
        <v>36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6"/>
    </row>
    <row r="15" ht="15" customHeight="1">
      <c r="A15" t="s" s="29">
        <v>37</v>
      </c>
      <c r="B15" t="s" s="30">
        <v>38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6"/>
    </row>
    <row r="16" ht="15" customHeight="1">
      <c r="A16" s="27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6"/>
    </row>
    <row r="17" ht="15" customHeight="1">
      <c r="A17" t="s" s="28">
        <v>39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6"/>
    </row>
    <row r="18" ht="15" customHeight="1">
      <c r="A18" s="24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6"/>
    </row>
    <row r="19" ht="15" customHeight="1">
      <c r="A19" t="s" s="11">
        <v>40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6"/>
    </row>
    <row r="20" ht="15" customHeight="1">
      <c r="A20" t="s" s="11">
        <v>41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6"/>
    </row>
    <row r="21" ht="15" customHeight="1">
      <c r="A21" t="s" s="11">
        <v>42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6"/>
    </row>
    <row r="22" ht="15" customHeight="1">
      <c r="A22" t="s" s="11">
        <v>43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6"/>
    </row>
    <row r="23" ht="15" customHeight="1">
      <c r="A23" t="s" s="11">
        <v>44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6"/>
    </row>
    <row r="24" ht="15" customHeight="1">
      <c r="A24" s="27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6"/>
    </row>
    <row r="25" ht="15" customHeight="1">
      <c r="A25" t="s" s="28">
        <v>45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6"/>
    </row>
    <row r="26" ht="15" customHeight="1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6"/>
    </row>
    <row r="27" ht="15" customHeight="1">
      <c r="A27" t="s" s="11">
        <v>46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6"/>
    </row>
    <row r="28" ht="15" customHeight="1">
      <c r="A28" s="2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6"/>
    </row>
    <row r="29" ht="15" customHeight="1">
      <c r="A29" t="s" s="28">
        <v>47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6"/>
    </row>
    <row r="30" ht="15" customHeight="1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6"/>
    </row>
    <row r="31" ht="15" customHeight="1">
      <c r="A31" t="s" s="11">
        <v>48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6"/>
    </row>
    <row r="32" ht="15" customHeight="1">
      <c r="A32" t="s" s="11">
        <v>49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6"/>
    </row>
    <row r="33" ht="15" customHeight="1">
      <c r="A33" s="27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6"/>
    </row>
    <row r="34" ht="15" customHeight="1">
      <c r="A34" t="s" s="28">
        <v>50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6"/>
    </row>
    <row r="35" ht="15" customHeight="1">
      <c r="A35" s="32"/>
      <c r="B35" s="33"/>
      <c r="C35" s="33"/>
      <c r="D35" s="33"/>
      <c r="E35" s="33"/>
      <c r="F35" s="33"/>
      <c r="G35" s="33"/>
      <c r="H35" s="33"/>
      <c r="I35" s="25"/>
      <c r="J35" s="25"/>
      <c r="K35" s="25"/>
      <c r="L35" s="25"/>
      <c r="M35" s="25"/>
      <c r="N35" s="25"/>
      <c r="O35" s="25"/>
      <c r="P35" s="26"/>
    </row>
    <row r="36" ht="15" customHeight="1">
      <c r="A36" s="34"/>
      <c r="B36" s="35"/>
      <c r="C36" t="s" s="36">
        <v>51</v>
      </c>
      <c r="D36" s="37"/>
      <c r="E36" s="37"/>
      <c r="F36" s="37"/>
      <c r="G36" s="38"/>
      <c r="H36" s="39"/>
      <c r="I36" s="40"/>
      <c r="J36" s="25"/>
      <c r="K36" s="25"/>
      <c r="L36" s="25"/>
      <c r="M36" s="25"/>
      <c r="N36" s="25"/>
      <c r="O36" s="25"/>
      <c r="P36" s="26"/>
    </row>
    <row r="37" ht="15" customHeight="1">
      <c r="A37" t="s" s="41">
        <v>52</v>
      </c>
      <c r="B37" t="s" s="42">
        <v>53</v>
      </c>
      <c r="C37" t="s" s="43">
        <v>54</v>
      </c>
      <c r="D37" t="s" s="43">
        <v>55</v>
      </c>
      <c r="E37" t="s" s="43">
        <v>56</v>
      </c>
      <c r="F37" t="s" s="43">
        <v>57</v>
      </c>
      <c r="G37" s="25"/>
      <c r="H37" s="44"/>
      <c r="I37" s="40"/>
      <c r="J37" s="25"/>
      <c r="K37" s="25"/>
      <c r="L37" s="45"/>
      <c r="M37" s="25"/>
      <c r="N37" s="25"/>
      <c r="O37" s="25"/>
      <c r="P37" s="26"/>
    </row>
    <row r="38" ht="15" customHeight="1">
      <c r="A38" t="s" s="46">
        <v>58</v>
      </c>
      <c r="B38" s="38"/>
      <c r="C38" s="47"/>
      <c r="D38" s="47"/>
      <c r="E38" s="47"/>
      <c r="F38" s="47"/>
      <c r="G38" s="25"/>
      <c r="H38" s="44"/>
      <c r="I38" s="40"/>
      <c r="J38" s="25"/>
      <c r="K38" s="25"/>
      <c r="L38" s="25"/>
      <c r="M38" s="25"/>
      <c r="N38" s="25"/>
      <c r="O38" s="25"/>
      <c r="P38" s="26"/>
    </row>
    <row r="39" ht="15" customHeight="1">
      <c r="A39" t="s" s="48">
        <v>59</v>
      </c>
      <c r="B39" t="s" s="30">
        <v>60</v>
      </c>
      <c r="C39" s="49">
        <v>1000000</v>
      </c>
      <c r="D39" s="49">
        <v>100000</v>
      </c>
      <c r="E39" s="49">
        <v>50000</v>
      </c>
      <c r="F39" s="49">
        <v>20000</v>
      </c>
      <c r="G39" s="25"/>
      <c r="H39" s="44"/>
      <c r="I39" s="40"/>
      <c r="J39" s="25"/>
      <c r="K39" s="25"/>
      <c r="L39" s="25"/>
      <c r="M39" s="25"/>
      <c r="N39" s="25"/>
      <c r="O39" s="25"/>
      <c r="P39" s="26"/>
    </row>
    <row r="40" ht="15" customHeight="1">
      <c r="A40" t="s" s="48">
        <v>61</v>
      </c>
      <c r="B40" t="s" s="30">
        <v>62</v>
      </c>
      <c r="C40" s="25"/>
      <c r="D40" s="25"/>
      <c r="E40" s="25"/>
      <c r="F40" s="49"/>
      <c r="G40" s="25"/>
      <c r="H40" s="44"/>
      <c r="I40" s="40"/>
      <c r="J40" s="25"/>
      <c r="K40" s="25"/>
      <c r="L40" s="25"/>
      <c r="M40" s="25"/>
      <c r="N40" s="25"/>
      <c r="O40" s="25"/>
      <c r="P40" s="26"/>
    </row>
    <row r="41" ht="15" customHeight="1">
      <c r="A41" t="s" s="48">
        <v>63</v>
      </c>
      <c r="B41" t="s" s="30">
        <v>64</v>
      </c>
      <c r="C41" s="50">
        <v>1000</v>
      </c>
      <c r="D41" s="50"/>
      <c r="E41" s="50"/>
      <c r="F41" s="51">
        <v>2000</v>
      </c>
      <c r="G41" s="25"/>
      <c r="H41" s="44"/>
      <c r="I41" s="40"/>
      <c r="J41" s="25"/>
      <c r="K41" s="25"/>
      <c r="L41" s="25"/>
      <c r="M41" s="25"/>
      <c r="N41" s="25"/>
      <c r="O41" s="25"/>
      <c r="P41" s="26"/>
    </row>
    <row r="42" ht="15" customHeight="1">
      <c r="A42" t="s" s="48">
        <v>65</v>
      </c>
      <c r="B42" t="s" s="30">
        <v>66</v>
      </c>
      <c r="C42" s="50">
        <v>1000000</v>
      </c>
      <c r="D42" s="50"/>
      <c r="E42" s="50"/>
      <c r="F42" s="51">
        <v>18000</v>
      </c>
      <c r="G42" s="25"/>
      <c r="H42" s="44"/>
      <c r="I42" s="40"/>
      <c r="J42" s="25"/>
      <c r="K42" s="25"/>
      <c r="L42" s="25"/>
      <c r="M42" s="25"/>
      <c r="N42" s="25"/>
      <c r="O42" s="25"/>
      <c r="P42" s="26"/>
    </row>
    <row r="43" ht="15" customHeight="1">
      <c r="A43" s="40"/>
      <c r="B43" s="25"/>
      <c r="C43" s="52"/>
      <c r="D43" s="52"/>
      <c r="E43" s="52"/>
      <c r="F43" s="52"/>
      <c r="G43" s="25"/>
      <c r="H43" s="44"/>
      <c r="I43" s="40"/>
      <c r="J43" s="25"/>
      <c r="K43" s="25"/>
      <c r="L43" s="25"/>
      <c r="M43" s="25"/>
      <c r="N43" s="25"/>
      <c r="O43" s="25"/>
      <c r="P43" s="26"/>
    </row>
    <row r="44" ht="15" customHeight="1">
      <c r="A44" t="s" s="41">
        <v>67</v>
      </c>
      <c r="B44" s="33"/>
      <c r="C44" s="53"/>
      <c r="D44" s="53"/>
      <c r="E44" s="53"/>
      <c r="F44" s="53"/>
      <c r="G44" s="25"/>
      <c r="H44" s="44"/>
      <c r="I44" s="40"/>
      <c r="J44" s="25"/>
      <c r="K44" s="25"/>
      <c r="L44" s="25"/>
      <c r="M44" s="25"/>
      <c r="N44" s="25"/>
      <c r="O44" s="25"/>
      <c r="P44" s="26"/>
    </row>
    <row r="45" ht="15" customHeight="1">
      <c r="A45" t="s" s="46">
        <v>68</v>
      </c>
      <c r="B45" t="s" s="54">
        <v>69</v>
      </c>
      <c r="C45" s="55">
        <v>0.1</v>
      </c>
      <c r="D45" s="55">
        <v>0.1</v>
      </c>
      <c r="E45" s="55">
        <v>0.05</v>
      </c>
      <c r="F45" s="55">
        <v>0.02</v>
      </c>
      <c r="G45" s="25"/>
      <c r="H45" s="44"/>
      <c r="I45" s="40"/>
      <c r="J45" s="25"/>
      <c r="K45" s="25"/>
      <c r="L45" s="25"/>
      <c r="M45" s="25"/>
      <c r="N45" s="25"/>
      <c r="O45" s="25"/>
      <c r="P45" s="26"/>
    </row>
    <row r="46" ht="15" customHeight="1">
      <c r="A46" s="40"/>
      <c r="B46" s="25"/>
      <c r="C46" s="52"/>
      <c r="D46" s="52"/>
      <c r="E46" s="52"/>
      <c r="F46" s="52"/>
      <c r="G46" s="25"/>
      <c r="H46" s="44"/>
      <c r="I46" s="40"/>
      <c r="J46" s="25"/>
      <c r="K46" s="25"/>
      <c r="L46" s="25"/>
      <c r="M46" s="25"/>
      <c r="N46" s="25"/>
      <c r="O46" s="25"/>
      <c r="P46" s="26"/>
    </row>
    <row r="47" ht="15" customHeight="1">
      <c r="A47" t="s" s="41">
        <v>70</v>
      </c>
      <c r="B47" s="33"/>
      <c r="C47" s="53"/>
      <c r="D47" s="53"/>
      <c r="E47" s="53"/>
      <c r="F47" s="53"/>
      <c r="G47" s="25"/>
      <c r="H47" t="s" s="56">
        <v>71</v>
      </c>
      <c r="I47" s="40"/>
      <c r="J47" s="25"/>
      <c r="K47" s="25"/>
      <c r="L47" s="25"/>
      <c r="M47" s="25"/>
      <c r="N47" s="25"/>
      <c r="O47" s="25"/>
      <c r="P47" s="26"/>
    </row>
    <row r="48" ht="15" customHeight="1">
      <c r="A48" t="s" s="46">
        <v>72</v>
      </c>
      <c r="B48" t="s" s="54">
        <v>73</v>
      </c>
      <c r="C48" s="57">
        <f>C45*C39</f>
        <v>100000</v>
      </c>
      <c r="D48" s="57">
        <f>D45*D39</f>
        <v>10000</v>
      </c>
      <c r="E48" s="57">
        <f>E45*E39</f>
        <v>2500</v>
      </c>
      <c r="F48" s="57">
        <f>F45*F39</f>
        <v>400</v>
      </c>
      <c r="G48" s="25"/>
      <c r="H48" s="58"/>
      <c r="I48" s="40"/>
      <c r="J48" s="25"/>
      <c r="K48" s="25"/>
      <c r="L48" s="25"/>
      <c r="M48" s="25"/>
      <c r="N48" s="25"/>
      <c r="O48" s="25"/>
      <c r="P48" s="26"/>
    </row>
    <row r="49" ht="15" customHeight="1">
      <c r="A49" t="s" s="48">
        <v>74</v>
      </c>
      <c r="B49" t="s" s="30">
        <v>75</v>
      </c>
      <c r="C49" s="59">
        <f>MAX(SUM(C48:E48)-C41,0)</f>
        <v>111500</v>
      </c>
      <c r="D49" s="59"/>
      <c r="E49" s="59"/>
      <c r="F49" s="49">
        <f>MAX(F48-F41,0)</f>
        <v>0</v>
      </c>
      <c r="G49" s="25"/>
      <c r="H49" s="60"/>
      <c r="I49" s="40"/>
      <c r="J49" s="25"/>
      <c r="K49" s="25"/>
      <c r="L49" s="25"/>
      <c r="M49" s="25"/>
      <c r="N49" s="25"/>
      <c r="O49" s="25"/>
      <c r="P49" s="26"/>
    </row>
    <row r="50" ht="15" customHeight="1">
      <c r="A50" t="s" s="48">
        <v>76</v>
      </c>
      <c r="B50" t="s" s="30">
        <v>77</v>
      </c>
      <c r="C50" s="59">
        <f>IF(C42=0,C49,MIN(C49,C42))</f>
        <v>111500</v>
      </c>
      <c r="D50" s="59"/>
      <c r="E50" s="59"/>
      <c r="F50" s="49">
        <f>MIN(F49,F42)</f>
        <v>0</v>
      </c>
      <c r="G50" s="25"/>
      <c r="H50" s="60"/>
      <c r="I50" s="40"/>
      <c r="J50" s="25"/>
      <c r="K50" s="25"/>
      <c r="L50" s="25"/>
      <c r="M50" s="25"/>
      <c r="N50" s="25"/>
      <c r="O50" s="25"/>
      <c r="P50" s="26"/>
    </row>
    <row r="51" ht="15" customHeight="1">
      <c r="A51" t="s" s="41">
        <v>78</v>
      </c>
      <c r="B51" t="s" s="42">
        <v>79</v>
      </c>
      <c r="C51" s="53"/>
      <c r="D51" s="53"/>
      <c r="E51" s="53"/>
      <c r="F51" s="53"/>
      <c r="G51" s="33"/>
      <c r="H51" s="61">
        <f>SUM(C50:F50)</f>
        <v>111500</v>
      </c>
      <c r="I51" s="40"/>
      <c r="J51" s="25"/>
      <c r="K51" s="25"/>
      <c r="L51" s="25"/>
      <c r="M51" s="25"/>
      <c r="N51" s="25"/>
      <c r="O51" s="25"/>
      <c r="P51" s="26"/>
    </row>
    <row r="52" ht="15" customHeight="1">
      <c r="A52" s="62"/>
      <c r="B52" s="38"/>
      <c r="C52" s="38"/>
      <c r="D52" s="38"/>
      <c r="E52" s="38"/>
      <c r="F52" s="38"/>
      <c r="G52" s="38"/>
      <c r="H52" s="38"/>
      <c r="I52" s="25"/>
      <c r="J52" s="25"/>
      <c r="K52" s="25"/>
      <c r="L52" s="25"/>
      <c r="M52" s="25"/>
      <c r="N52" s="25"/>
      <c r="O52" s="25"/>
      <c r="P52" s="26"/>
    </row>
    <row r="53" ht="15" customHeight="1">
      <c r="A53" t="s" s="11">
        <v>80</v>
      </c>
      <c r="B53" s="25"/>
      <c r="C53" s="45">
        <f>$C$50*C48/SUM($C$48:$E$48)</f>
        <v>99111.111111111109</v>
      </c>
      <c r="D53" s="45">
        <f>$C$50*D48/SUM($C$48:$E$48)</f>
        <v>9911.111111111111</v>
      </c>
      <c r="E53" s="45">
        <f>$C$50*E48/SUM($C$48:$E$48)</f>
        <v>2477.777777777778</v>
      </c>
      <c r="F53" s="45">
        <f>$F$50*F47/SUM($F$48)</f>
        <v>0</v>
      </c>
      <c r="G53" s="25"/>
      <c r="H53" s="25"/>
      <c r="I53" s="25"/>
      <c r="J53" s="25"/>
      <c r="K53" s="25"/>
      <c r="L53" s="25"/>
      <c r="M53" s="25"/>
      <c r="N53" s="25"/>
      <c r="O53" s="25"/>
      <c r="P53" s="26"/>
    </row>
    <row r="54" ht="15" customHeight="1">
      <c r="A54" t="s" s="63">
        <v>81</v>
      </c>
      <c r="B54" s="64"/>
      <c r="C54" s="65">
        <f>$C$50*C48/SUM($C$48:$E$48)</f>
        <v>99111.111111111109</v>
      </c>
      <c r="D54" s="65">
        <f>$C$50*D48/SUM($C$48:$E$48)</f>
        <v>9911.111111111111</v>
      </c>
      <c r="E54" s="65">
        <f>$C$50*E48/SUM($C$48:$E$48)</f>
        <v>2477.777777777778</v>
      </c>
      <c r="F54" s="65">
        <f>$F$50*F48/SUM($F$48)</f>
        <v>0</v>
      </c>
      <c r="G54" s="64"/>
      <c r="H54" s="64"/>
      <c r="I54" s="64"/>
      <c r="J54" s="64"/>
      <c r="K54" s="64"/>
      <c r="L54" s="64"/>
      <c r="M54" s="64"/>
      <c r="N54" s="64"/>
      <c r="O54" s="64"/>
      <c r="P54" s="66"/>
    </row>
  </sheetData>
  <mergeCells count="4">
    <mergeCell ref="C50:E50"/>
    <mergeCell ref="C49:E49"/>
    <mergeCell ref="C42:E42"/>
    <mergeCell ref="C41:E41"/>
  </mergeCells>
  <pageMargins left="0.708661" right="0.708661" top="0.748031" bottom="0.748031" header="0.314961" footer="0.314961"/>
  <pageSetup firstPageNumber="1" fitToHeight="1" fitToWidth="1" scale="44" useFirstPageNumber="0" orientation="portrait" pageOrder="downThenOver"/>
  <headerFooter>
    <oddHeader>&amp;C&amp;"Calibri,Bold"&amp;14&amp;K000000Format 3</oddHeader>
    <oddFooter>&amp;L&amp;"Calibri,Regular"&amp;11&amp;K00000009/11/2018&amp;C&amp;"Helvetica,Regular"&amp;12&amp;K000000&amp;P&amp;R&amp;"Calibri,Regular"&amp;11&amp;K000000FM4_Worked_example_policy_calculation_2.xlsx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A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75" customHeight="1" outlineLevelRow="0" outlineLevelCol="0"/>
  <cols>
    <col min="1" max="1" width="16.3516" style="67" customWidth="1"/>
    <col min="2" max="2" width="16.3516" style="67" customWidth="1"/>
    <col min="3" max="3" width="16.3516" style="67" customWidth="1"/>
    <col min="4" max="4" width="16.3516" style="67" customWidth="1"/>
    <col min="5" max="5" width="16.3516" style="67" customWidth="1"/>
    <col min="6" max="6" width="16.3516" style="67" customWidth="1"/>
    <col min="7" max="7" width="16.3516" style="67" customWidth="1"/>
    <col min="8" max="8" width="16.3516" style="67" customWidth="1"/>
    <col min="9" max="9" width="16.3516" style="67" customWidth="1"/>
    <col min="10" max="10" width="16.3516" style="67" customWidth="1"/>
    <col min="11" max="11" width="16.3516" style="67" customWidth="1"/>
    <col min="12" max="12" width="16.3516" style="67" customWidth="1"/>
    <col min="13" max="13" width="16.3516" style="67" customWidth="1"/>
    <col min="14" max="14" width="16.3516" style="67" customWidth="1"/>
    <col min="15" max="15" width="16.3516" style="67" customWidth="1"/>
    <col min="16" max="16" width="16.3516" style="67" customWidth="1"/>
    <col min="17" max="17" width="16.3516" style="67" customWidth="1"/>
    <col min="18" max="18" width="16.3516" style="67" customWidth="1"/>
    <col min="19" max="19" width="16.3516" style="67" customWidth="1"/>
    <col min="20" max="20" width="16.3516" style="67" customWidth="1"/>
    <col min="21" max="21" width="16.3516" style="67" customWidth="1"/>
    <col min="22" max="22" width="16.3516" style="67" customWidth="1"/>
    <col min="23" max="23" width="16.3516" style="67" customWidth="1"/>
    <col min="24" max="24" width="16.3516" style="67" customWidth="1"/>
    <col min="25" max="25" width="16.3516" style="67" customWidth="1"/>
    <col min="26" max="26" width="16.3516" style="67" customWidth="1"/>
    <col min="27" max="27" width="16.3516" style="67" customWidth="1"/>
    <col min="28" max="28" width="16.3516" style="67" customWidth="1"/>
    <col min="29" max="29" width="16.3516" style="67" customWidth="1"/>
    <col min="30" max="30" width="16.3516" style="67" customWidth="1"/>
    <col min="31" max="31" width="16.3516" style="67" customWidth="1"/>
    <col min="32" max="32" width="16.3516" style="67" customWidth="1"/>
    <col min="33" max="33" width="16.3516" style="67" customWidth="1"/>
    <col min="34" max="34" width="16.3516" style="67" customWidth="1"/>
    <col min="35" max="35" width="16.3516" style="67" customWidth="1"/>
    <col min="36" max="36" width="16.3516" style="67" customWidth="1"/>
    <col min="37" max="37" width="16.3516" style="67" customWidth="1"/>
    <col min="38" max="38" width="16.3516" style="67" customWidth="1"/>
    <col min="39" max="39" width="16.3516" style="67" customWidth="1"/>
    <col min="40" max="40" width="16.3516" style="67" customWidth="1"/>
    <col min="41" max="41" width="16.3516" style="67" customWidth="1"/>
    <col min="42" max="42" width="16.3516" style="67" customWidth="1"/>
    <col min="43" max="43" width="16.3516" style="67" customWidth="1"/>
    <col min="44" max="44" width="16.3516" style="67" customWidth="1"/>
    <col min="45" max="45" width="16.3516" style="67" customWidth="1"/>
    <col min="46" max="46" width="16.3516" style="67" customWidth="1"/>
    <col min="47" max="47" width="16.3516" style="67" customWidth="1"/>
    <col min="48" max="48" width="16.3516" style="67" customWidth="1"/>
    <col min="49" max="49" width="16.3516" style="67" customWidth="1"/>
    <col min="50" max="50" width="16.3516" style="67" customWidth="1"/>
    <col min="51" max="51" width="16.3516" style="67" customWidth="1"/>
    <col min="52" max="52" width="16.3516" style="67" customWidth="1"/>
    <col min="53" max="53" width="16.3516" style="67" customWidth="1"/>
    <col min="54" max="54" width="16.3516" style="67" customWidth="1"/>
    <col min="55" max="55" width="16.3516" style="67" customWidth="1"/>
    <col min="56" max="56" width="16.3516" style="67" customWidth="1"/>
    <col min="57" max="57" width="16.3516" style="67" customWidth="1"/>
    <col min="58" max="58" width="16.3516" style="67" customWidth="1"/>
    <col min="59" max="59" width="16.3516" style="67" customWidth="1"/>
    <col min="60" max="60" width="16.3516" style="67" customWidth="1"/>
    <col min="61" max="61" width="16.3516" style="67" customWidth="1"/>
    <col min="62" max="62" width="16.3516" style="67" customWidth="1"/>
    <col min="63" max="63" width="16.3516" style="67" customWidth="1"/>
    <col min="64" max="64" width="16.3516" style="67" customWidth="1"/>
    <col min="65" max="65" width="16.3516" style="67" customWidth="1"/>
    <col min="66" max="66" width="16.3516" style="67" customWidth="1"/>
    <col min="67" max="67" width="16.3516" style="67" customWidth="1"/>
    <col min="68" max="68" width="16.3516" style="67" customWidth="1"/>
    <col min="69" max="69" width="16.3516" style="67" customWidth="1"/>
    <col min="70" max="70" width="16.3516" style="67" customWidth="1"/>
    <col min="71" max="71" width="16.3516" style="67" customWidth="1"/>
    <col min="72" max="72" width="16.3516" style="67" customWidth="1"/>
    <col min="73" max="73" width="16.3516" style="67" customWidth="1"/>
    <col min="74" max="74" width="16.3516" style="67" customWidth="1"/>
    <col min="75" max="75" width="16.3516" style="67" customWidth="1"/>
    <col min="76" max="76" width="16.3516" style="67" customWidth="1"/>
    <col min="77" max="77" width="16.3516" style="67" customWidth="1"/>
    <col min="78" max="78" width="16.3516" style="67" customWidth="1"/>
    <col min="79" max="79" width="16.3516" style="67" customWidth="1"/>
    <col min="80" max="80" width="16.3516" style="67" customWidth="1"/>
    <col min="81" max="81" width="16.3516" style="67" customWidth="1"/>
    <col min="82" max="82" width="16.3516" style="67" customWidth="1"/>
    <col min="83" max="83" width="16.3516" style="67" customWidth="1"/>
    <col min="84" max="84" width="16.3516" style="67" customWidth="1"/>
    <col min="85" max="85" width="16.3516" style="67" customWidth="1"/>
    <col min="86" max="86" width="16.3516" style="67" customWidth="1"/>
    <col min="87" max="87" width="16.3516" style="67" customWidth="1"/>
    <col min="88" max="88" width="16.3516" style="67" customWidth="1"/>
    <col min="89" max="89" width="16.3516" style="67" customWidth="1"/>
    <col min="90" max="90" width="16.3516" style="67" customWidth="1"/>
    <col min="91" max="91" width="16.3516" style="67" customWidth="1"/>
    <col min="92" max="92" width="16.3516" style="67" customWidth="1"/>
    <col min="93" max="93" width="16.3516" style="67" customWidth="1"/>
    <col min="94" max="94" width="16.3516" style="67" customWidth="1"/>
    <col min="95" max="95" width="16.3516" style="67" customWidth="1"/>
    <col min="96" max="96" width="16.3516" style="67" customWidth="1"/>
    <col min="97" max="97" width="16.3516" style="67" customWidth="1"/>
    <col min="98" max="98" width="16.3516" style="67" customWidth="1"/>
    <col min="99" max="99" width="16.3516" style="67" customWidth="1"/>
    <col min="100" max="100" width="16.3516" style="67" customWidth="1"/>
    <col min="101" max="101" width="16.3516" style="67" customWidth="1"/>
    <col min="102" max="102" width="16.3516" style="67" customWidth="1"/>
    <col min="103" max="103" width="16.3516" style="67" customWidth="1"/>
    <col min="104" max="104" width="16.3516" style="67" customWidth="1"/>
    <col min="105" max="105" width="16.3516" style="67" customWidth="1"/>
    <col min="106" max="256" width="16.3516" style="67" customWidth="1"/>
  </cols>
  <sheetData>
    <row r="1" ht="14.5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8"/>
      <c r="BF1" s="68"/>
      <c r="BG1" s="68"/>
      <c r="BH1" s="68"/>
      <c r="BI1" s="68"/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8"/>
      <c r="BU1" s="68"/>
      <c r="BV1" s="68"/>
      <c r="BW1" s="68"/>
      <c r="BX1" s="68"/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8"/>
      <c r="CJ1" s="68"/>
      <c r="CK1" s="68"/>
      <c r="CL1" s="68"/>
      <c r="CM1" s="68"/>
      <c r="CN1" s="68"/>
      <c r="CO1" s="68"/>
      <c r="CP1" s="68"/>
      <c r="CQ1" s="68"/>
      <c r="CR1" s="68"/>
      <c r="CS1" s="68"/>
      <c r="CT1" s="68"/>
      <c r="CU1" s="68"/>
      <c r="CV1" s="68"/>
      <c r="CW1" s="68"/>
      <c r="CX1" s="68"/>
      <c r="CY1" s="68"/>
      <c r="CZ1" s="68"/>
      <c r="DA1" s="68"/>
    </row>
    <row r="2" ht="18.55" customHeight="1">
      <c r="A2" t="s" s="69">
        <v>82</v>
      </c>
      <c r="B2" s="70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</row>
    <row r="3" ht="14.35" customHeight="1">
      <c r="A3" s="72"/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</row>
    <row r="4" ht="16.35" customHeight="1">
      <c r="A4" t="s" s="75">
        <v>83</v>
      </c>
      <c r="B4" s="73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4"/>
      <c r="BE4" s="74"/>
      <c r="BF4" s="76"/>
      <c r="BG4" s="74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  <c r="DA4" s="74"/>
    </row>
    <row r="5" ht="16.35" customHeight="1">
      <c r="A5" s="77"/>
      <c r="B5" s="73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6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</row>
    <row r="6" ht="14.35" customHeight="1">
      <c r="A6" t="s" s="78">
        <v>84</v>
      </c>
      <c r="B6" t="s" s="79">
        <v>85</v>
      </c>
      <c r="C6" t="s" s="80">
        <v>86</v>
      </c>
      <c r="D6" t="s" s="80">
        <v>87</v>
      </c>
      <c r="E6" t="s" s="80">
        <v>88</v>
      </c>
      <c r="F6" t="s" s="80">
        <v>89</v>
      </c>
      <c r="G6" t="s" s="80">
        <v>90</v>
      </c>
      <c r="H6" t="s" s="80">
        <v>91</v>
      </c>
      <c r="I6" t="s" s="80">
        <v>92</v>
      </c>
      <c r="J6" t="s" s="80">
        <v>93</v>
      </c>
      <c r="K6" t="s" s="80">
        <v>94</v>
      </c>
      <c r="L6" t="s" s="80">
        <v>95</v>
      </c>
      <c r="M6" t="s" s="80">
        <v>96</v>
      </c>
      <c r="N6" t="s" s="80">
        <v>97</v>
      </c>
      <c r="O6" t="s" s="80">
        <v>98</v>
      </c>
      <c r="P6" t="s" s="80">
        <v>99</v>
      </c>
      <c r="Q6" t="s" s="80">
        <v>100</v>
      </c>
      <c r="R6" t="s" s="80">
        <v>101</v>
      </c>
      <c r="S6" t="s" s="80">
        <v>102</v>
      </c>
      <c r="T6" t="s" s="80">
        <v>103</v>
      </c>
      <c r="U6" t="s" s="80">
        <v>104</v>
      </c>
      <c r="V6" t="s" s="80">
        <v>105</v>
      </c>
      <c r="W6" t="s" s="80">
        <v>106</v>
      </c>
      <c r="X6" t="s" s="80">
        <v>107</v>
      </c>
      <c r="Y6" t="s" s="80">
        <v>108</v>
      </c>
      <c r="Z6" t="s" s="80">
        <v>109</v>
      </c>
      <c r="AA6" t="s" s="80">
        <v>110</v>
      </c>
      <c r="AB6" t="s" s="80">
        <v>111</v>
      </c>
      <c r="AC6" t="s" s="80">
        <v>112</v>
      </c>
      <c r="AD6" t="s" s="80">
        <v>113</v>
      </c>
      <c r="AE6" t="s" s="80">
        <v>114</v>
      </c>
      <c r="AF6" t="s" s="80">
        <v>115</v>
      </c>
      <c r="AG6" t="s" s="80">
        <v>116</v>
      </c>
      <c r="AH6" t="s" s="80">
        <v>117</v>
      </c>
      <c r="AI6" t="s" s="80">
        <v>118</v>
      </c>
      <c r="AJ6" t="s" s="80">
        <v>119</v>
      </c>
      <c r="AK6" t="s" s="80">
        <v>120</v>
      </c>
      <c r="AL6" t="s" s="80">
        <v>121</v>
      </c>
      <c r="AM6" t="s" s="80">
        <v>122</v>
      </c>
      <c r="AN6" t="s" s="80">
        <v>123</v>
      </c>
      <c r="AO6" t="s" s="80">
        <v>124</v>
      </c>
      <c r="AP6" t="s" s="80">
        <v>125</v>
      </c>
      <c r="AQ6" t="s" s="80">
        <v>126</v>
      </c>
      <c r="AR6" t="s" s="80">
        <v>127</v>
      </c>
      <c r="AS6" t="s" s="80">
        <v>128</v>
      </c>
      <c r="AT6" t="s" s="80">
        <v>129</v>
      </c>
      <c r="AU6" t="s" s="80">
        <v>130</v>
      </c>
      <c r="AV6" t="s" s="80">
        <v>131</v>
      </c>
      <c r="AW6" t="s" s="80">
        <v>132</v>
      </c>
      <c r="AX6" t="s" s="80">
        <v>133</v>
      </c>
      <c r="AY6" t="s" s="80">
        <v>134</v>
      </c>
      <c r="AZ6" t="s" s="80">
        <v>135</v>
      </c>
      <c r="BA6" t="s" s="80">
        <v>136</v>
      </c>
      <c r="BB6" t="s" s="80">
        <v>137</v>
      </c>
      <c r="BC6" t="s" s="80">
        <v>138</v>
      </c>
      <c r="BD6" t="s" s="80">
        <v>139</v>
      </c>
      <c r="BE6" t="s" s="80">
        <v>140</v>
      </c>
      <c r="BF6" t="s" s="80">
        <v>141</v>
      </c>
      <c r="BG6" t="s" s="80">
        <v>142</v>
      </c>
      <c r="BH6" t="s" s="80">
        <v>143</v>
      </c>
      <c r="BI6" t="s" s="80">
        <v>144</v>
      </c>
      <c r="BJ6" t="s" s="80">
        <v>145</v>
      </c>
      <c r="BK6" t="s" s="80">
        <v>146</v>
      </c>
      <c r="BL6" t="s" s="80">
        <v>147</v>
      </c>
      <c r="BM6" t="s" s="80">
        <v>148</v>
      </c>
      <c r="BN6" t="s" s="80">
        <v>149</v>
      </c>
      <c r="BO6" t="s" s="80">
        <v>150</v>
      </c>
      <c r="BP6" t="s" s="80">
        <v>151</v>
      </c>
      <c r="BQ6" t="s" s="80">
        <v>152</v>
      </c>
      <c r="BR6" t="s" s="80">
        <v>153</v>
      </c>
      <c r="BS6" t="s" s="80">
        <v>154</v>
      </c>
      <c r="BT6" t="s" s="80">
        <v>155</v>
      </c>
      <c r="BU6" t="s" s="80">
        <v>156</v>
      </c>
      <c r="BV6" t="s" s="80">
        <v>157</v>
      </c>
      <c r="BW6" t="s" s="80">
        <v>158</v>
      </c>
      <c r="BX6" t="s" s="80">
        <v>159</v>
      </c>
      <c r="BY6" t="s" s="80">
        <v>160</v>
      </c>
      <c r="BZ6" t="s" s="80">
        <v>161</v>
      </c>
      <c r="CA6" t="s" s="80">
        <v>162</v>
      </c>
      <c r="CB6" t="s" s="80">
        <v>163</v>
      </c>
      <c r="CC6" t="s" s="80">
        <v>164</v>
      </c>
      <c r="CD6" t="s" s="80">
        <v>165</v>
      </c>
      <c r="CE6" t="s" s="80">
        <v>166</v>
      </c>
      <c r="CF6" t="s" s="80">
        <v>167</v>
      </c>
      <c r="CG6" t="s" s="80">
        <v>168</v>
      </c>
      <c r="CH6" t="s" s="80">
        <v>169</v>
      </c>
      <c r="CI6" t="s" s="80">
        <v>170</v>
      </c>
      <c r="CJ6" t="s" s="80">
        <v>171</v>
      </c>
      <c r="CK6" t="s" s="80">
        <v>172</v>
      </c>
      <c r="CL6" t="s" s="80">
        <v>173</v>
      </c>
      <c r="CM6" t="s" s="80">
        <v>174</v>
      </c>
      <c r="CN6" t="s" s="80">
        <v>175</v>
      </c>
      <c r="CO6" t="s" s="80">
        <v>176</v>
      </c>
      <c r="CP6" t="s" s="80">
        <v>177</v>
      </c>
      <c r="CQ6" t="s" s="80">
        <v>178</v>
      </c>
      <c r="CR6" t="s" s="80">
        <v>179</v>
      </c>
      <c r="CS6" t="s" s="80">
        <v>180</v>
      </c>
      <c r="CT6" t="s" s="80">
        <v>181</v>
      </c>
      <c r="CU6" t="s" s="80">
        <v>182</v>
      </c>
      <c r="CV6" t="s" s="80">
        <v>183</v>
      </c>
      <c r="CW6" t="s" s="80">
        <v>184</v>
      </c>
      <c r="CX6" t="s" s="80">
        <v>185</v>
      </c>
      <c r="CY6" t="s" s="80">
        <v>186</v>
      </c>
      <c r="CZ6" t="s" s="80">
        <v>187</v>
      </c>
      <c r="DA6" t="s" s="80">
        <v>188</v>
      </c>
    </row>
    <row r="7" ht="14.35" customHeight="1">
      <c r="A7" s="81">
        <v>1</v>
      </c>
      <c r="B7" s="82">
        <v>1</v>
      </c>
      <c r="C7" s="83">
        <v>1</v>
      </c>
      <c r="D7" t="s" s="84">
        <v>189</v>
      </c>
      <c r="E7" s="83">
        <v>0</v>
      </c>
      <c r="F7" s="83">
        <v>0</v>
      </c>
      <c r="G7" s="83">
        <v>0</v>
      </c>
      <c r="H7" s="83">
        <v>0</v>
      </c>
      <c r="I7" s="83">
        <v>0</v>
      </c>
      <c r="J7" s="83">
        <v>0</v>
      </c>
      <c r="K7" s="83">
        <v>0</v>
      </c>
      <c r="L7" s="83">
        <v>0</v>
      </c>
      <c r="M7" s="83">
        <v>0</v>
      </c>
      <c r="N7" s="83">
        <v>0</v>
      </c>
      <c r="O7" s="83">
        <v>0</v>
      </c>
      <c r="P7" s="83">
        <v>0</v>
      </c>
      <c r="Q7" s="83">
        <v>0</v>
      </c>
      <c r="R7" s="83">
        <v>0</v>
      </c>
      <c r="S7" s="83">
        <v>0</v>
      </c>
      <c r="T7" s="83">
        <v>0</v>
      </c>
      <c r="U7" s="83">
        <v>0</v>
      </c>
      <c r="V7" s="83">
        <v>0</v>
      </c>
      <c r="W7" s="83">
        <v>0</v>
      </c>
      <c r="X7" s="83">
        <v>0</v>
      </c>
      <c r="Y7" s="83">
        <v>0</v>
      </c>
      <c r="Z7" s="83">
        <v>0</v>
      </c>
      <c r="AA7" s="83">
        <v>0</v>
      </c>
      <c r="AB7" s="83">
        <v>0</v>
      </c>
      <c r="AC7" s="83">
        <v>0</v>
      </c>
      <c r="AD7" s="83">
        <v>0</v>
      </c>
      <c r="AE7" s="83">
        <v>0</v>
      </c>
      <c r="AF7" s="83">
        <v>0</v>
      </c>
      <c r="AG7" s="83">
        <v>0</v>
      </c>
      <c r="AH7" s="83">
        <v>0</v>
      </c>
      <c r="AI7" s="83">
        <v>0</v>
      </c>
      <c r="AJ7" s="83">
        <v>0</v>
      </c>
      <c r="AK7" s="83">
        <v>0</v>
      </c>
      <c r="AL7" s="83">
        <v>0</v>
      </c>
      <c r="AM7" s="83">
        <v>0</v>
      </c>
      <c r="AN7" s="83">
        <v>0</v>
      </c>
      <c r="AO7" s="83">
        <v>0</v>
      </c>
      <c r="AP7" s="83">
        <v>0</v>
      </c>
      <c r="AQ7" s="83">
        <v>0</v>
      </c>
      <c r="AR7" s="83">
        <v>0</v>
      </c>
      <c r="AS7" s="83">
        <v>0</v>
      </c>
      <c r="AT7" s="83">
        <v>0</v>
      </c>
      <c r="AU7" s="83">
        <v>0</v>
      </c>
      <c r="AV7" s="83">
        <v>0</v>
      </c>
      <c r="AW7" s="83">
        <v>0</v>
      </c>
      <c r="AX7" s="83">
        <v>0</v>
      </c>
      <c r="AY7" s="83">
        <v>0</v>
      </c>
      <c r="AZ7" s="83">
        <v>0</v>
      </c>
      <c r="BA7" s="83">
        <v>1</v>
      </c>
      <c r="BB7" s="83">
        <v>0</v>
      </c>
      <c r="BC7" s="83">
        <v>0</v>
      </c>
      <c r="BD7" s="74"/>
      <c r="BE7" s="74"/>
      <c r="BF7" s="83">
        <v>0</v>
      </c>
      <c r="BG7" s="83">
        <v>0</v>
      </c>
      <c r="BH7" s="83">
        <v>0</v>
      </c>
      <c r="BI7" s="83">
        <v>0</v>
      </c>
      <c r="BJ7" s="83">
        <v>0</v>
      </c>
      <c r="BK7" s="83">
        <v>0</v>
      </c>
      <c r="BL7" s="83">
        <v>0</v>
      </c>
      <c r="BM7" s="83">
        <v>0</v>
      </c>
      <c r="BN7" s="83">
        <v>0</v>
      </c>
      <c r="BO7" s="83">
        <v>0</v>
      </c>
      <c r="BP7" s="83">
        <v>0</v>
      </c>
      <c r="BQ7" s="83">
        <v>0</v>
      </c>
      <c r="BR7" s="83">
        <v>0</v>
      </c>
      <c r="BS7" s="83">
        <v>0</v>
      </c>
      <c r="BT7" s="83">
        <v>0</v>
      </c>
      <c r="BU7" s="83">
        <v>0</v>
      </c>
      <c r="BV7" s="83">
        <v>0</v>
      </c>
      <c r="BW7" s="83">
        <v>0</v>
      </c>
      <c r="BX7" s="83">
        <v>0</v>
      </c>
      <c r="BY7" s="83">
        <v>0</v>
      </c>
      <c r="BZ7" s="83">
        <v>0</v>
      </c>
      <c r="CA7" s="83">
        <v>0</v>
      </c>
      <c r="CB7" s="83">
        <v>0</v>
      </c>
      <c r="CC7" s="83">
        <v>0</v>
      </c>
      <c r="CD7" s="83">
        <v>0</v>
      </c>
      <c r="CE7" s="83">
        <v>0</v>
      </c>
      <c r="CF7" s="83">
        <v>0</v>
      </c>
      <c r="CG7" s="83">
        <v>0</v>
      </c>
      <c r="CH7" s="83">
        <v>0</v>
      </c>
      <c r="CI7" s="83">
        <v>0</v>
      </c>
      <c r="CJ7" s="83">
        <v>0</v>
      </c>
      <c r="CK7" s="83">
        <v>0</v>
      </c>
      <c r="CL7" s="83">
        <v>0</v>
      </c>
      <c r="CM7" s="83">
        <v>0</v>
      </c>
      <c r="CN7" s="83">
        <v>0</v>
      </c>
      <c r="CO7" s="83">
        <v>0</v>
      </c>
      <c r="CP7" s="83">
        <v>0</v>
      </c>
      <c r="CQ7" s="83">
        <v>0</v>
      </c>
      <c r="CR7" s="83">
        <v>0</v>
      </c>
      <c r="CS7" s="83">
        <v>0</v>
      </c>
      <c r="CT7" s="83">
        <v>0</v>
      </c>
      <c r="CU7" s="83">
        <v>0</v>
      </c>
      <c r="CV7" s="83">
        <v>0</v>
      </c>
      <c r="CW7" s="83">
        <v>0</v>
      </c>
      <c r="CX7" s="83">
        <v>0</v>
      </c>
      <c r="CY7" s="83">
        <v>0</v>
      </c>
      <c r="CZ7" s="83">
        <v>0</v>
      </c>
      <c r="DA7" s="83">
        <v>0</v>
      </c>
    </row>
    <row r="8" ht="14.35" customHeight="1">
      <c r="A8" s="72"/>
      <c r="B8" s="85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</row>
    <row r="9" ht="16.35" customHeight="1">
      <c r="A9" t="s" s="75">
        <v>190</v>
      </c>
      <c r="B9" s="73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t="b" s="86">
        <v>1</v>
      </c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/>
      <c r="CM9" s="74"/>
      <c r="CN9" s="74"/>
      <c r="CO9" s="74"/>
      <c r="CP9" s="74"/>
      <c r="CQ9" s="74"/>
      <c r="CR9" s="74"/>
      <c r="CS9" s="74"/>
      <c r="CT9" s="74"/>
      <c r="CU9" s="74"/>
      <c r="CV9" s="74"/>
      <c r="CW9" s="74"/>
      <c r="CX9" s="74"/>
      <c r="CY9" s="74"/>
      <c r="CZ9" s="74"/>
      <c r="DA9" s="74"/>
    </row>
    <row r="10" ht="16.35" customHeight="1">
      <c r="A10" s="77"/>
      <c r="B10" s="73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87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</row>
    <row r="11" ht="14.35" customHeight="1">
      <c r="A11" t="s" s="78">
        <v>85</v>
      </c>
      <c r="B11" t="s" s="79">
        <v>191</v>
      </c>
      <c r="C11" t="s" s="80">
        <v>192</v>
      </c>
      <c r="D11" t="s" s="80">
        <v>193</v>
      </c>
      <c r="E11" t="s" s="80">
        <v>194</v>
      </c>
      <c r="F11" t="s" s="80">
        <v>195</v>
      </c>
      <c r="G11" t="s" s="80">
        <v>196</v>
      </c>
      <c r="H11" t="s" s="80">
        <v>197</v>
      </c>
      <c r="I11" t="s" s="80">
        <v>198</v>
      </c>
      <c r="J11" t="s" s="80">
        <v>199</v>
      </c>
      <c r="K11" t="s" s="80">
        <v>200</v>
      </c>
      <c r="L11" t="s" s="80">
        <v>201</v>
      </c>
      <c r="M11" t="s" s="80">
        <v>202</v>
      </c>
      <c r="N11" t="s" s="80">
        <v>203</v>
      </c>
      <c r="O11" t="s" s="80">
        <v>204</v>
      </c>
      <c r="P11" t="s" s="80">
        <v>205</v>
      </c>
      <c r="Q11" t="s" s="80">
        <v>206</v>
      </c>
      <c r="R11" t="s" s="80">
        <v>207</v>
      </c>
      <c r="S11" t="s" s="80">
        <v>208</v>
      </c>
      <c r="T11" t="s" s="80">
        <v>209</v>
      </c>
      <c r="U11" t="s" s="80">
        <v>210</v>
      </c>
      <c r="V11" t="s" s="80">
        <v>211</v>
      </c>
      <c r="W11" t="s" s="80">
        <v>212</v>
      </c>
      <c r="X11" t="s" s="80">
        <v>213</v>
      </c>
      <c r="Y11" t="s" s="80">
        <v>214</v>
      </c>
      <c r="Z11" t="s" s="80">
        <v>215</v>
      </c>
      <c r="AA11" t="s" s="80">
        <v>216</v>
      </c>
      <c r="AB11" t="s" s="80">
        <v>217</v>
      </c>
      <c r="AC11" t="s" s="80">
        <v>218</v>
      </c>
      <c r="AD11" t="s" s="80">
        <v>219</v>
      </c>
      <c r="AE11" t="s" s="80">
        <v>220</v>
      </c>
      <c r="AF11" t="s" s="80">
        <v>221</v>
      </c>
      <c r="AG11" t="s" s="80">
        <v>222</v>
      </c>
      <c r="AH11" t="s" s="80">
        <v>223</v>
      </c>
      <c r="AI11" t="s" s="80">
        <v>224</v>
      </c>
      <c r="AJ11" t="s" s="80">
        <v>225</v>
      </c>
      <c r="AK11" t="s" s="80">
        <v>226</v>
      </c>
      <c r="AL11" t="s" s="80">
        <v>227</v>
      </c>
      <c r="AM11" t="s" s="80">
        <v>228</v>
      </c>
      <c r="AN11" t="s" s="80">
        <v>229</v>
      </c>
      <c r="AO11" t="s" s="80">
        <v>230</v>
      </c>
      <c r="AP11" t="s" s="80">
        <v>231</v>
      </c>
      <c r="AQ11" t="s" s="80">
        <v>232</v>
      </c>
      <c r="AR11" t="s" s="80">
        <v>233</v>
      </c>
      <c r="AS11" t="s" s="80">
        <v>234</v>
      </c>
      <c r="AT11" t="s" s="80">
        <v>235</v>
      </c>
      <c r="AU11" t="s" s="80">
        <v>236</v>
      </c>
      <c r="AV11" t="s" s="80">
        <v>237</v>
      </c>
      <c r="AW11" t="s" s="80">
        <v>238</v>
      </c>
      <c r="AX11" t="s" s="80">
        <v>239</v>
      </c>
      <c r="AY11" t="s" s="80">
        <v>240</v>
      </c>
      <c r="AZ11" t="s" s="80">
        <v>241</v>
      </c>
      <c r="BA11" t="s" s="80">
        <v>242</v>
      </c>
      <c r="BB11" t="s" s="80">
        <v>243</v>
      </c>
      <c r="BC11" t="s" s="80">
        <v>244</v>
      </c>
      <c r="BD11" t="s" s="80">
        <v>245</v>
      </c>
      <c r="BE11" t="s" s="80">
        <v>246</v>
      </c>
      <c r="BF11" t="s" s="80">
        <v>247</v>
      </c>
      <c r="BG11" t="s" s="80">
        <v>248</v>
      </c>
      <c r="BH11" t="s" s="80">
        <v>249</v>
      </c>
      <c r="BI11" t="s" s="80">
        <v>250</v>
      </c>
      <c r="BJ11" t="s" s="80">
        <v>85</v>
      </c>
      <c r="BK11" t="s" s="80">
        <v>191</v>
      </c>
      <c r="BL11" t="s" s="80">
        <v>192</v>
      </c>
      <c r="BM11" t="s" s="80">
        <v>193</v>
      </c>
      <c r="BN11" t="s" s="80">
        <v>194</v>
      </c>
      <c r="BO11" t="s" s="80">
        <v>195</v>
      </c>
      <c r="BP11" t="s" s="80">
        <v>196</v>
      </c>
      <c r="BQ11" t="s" s="80">
        <v>197</v>
      </c>
      <c r="BR11" t="s" s="80">
        <v>198</v>
      </c>
      <c r="BS11" t="s" s="80">
        <v>199</v>
      </c>
      <c r="BT11" t="s" s="80">
        <v>200</v>
      </c>
      <c r="BU11" t="s" s="80">
        <v>201</v>
      </c>
      <c r="BV11" t="s" s="80">
        <v>202</v>
      </c>
      <c r="BW11" t="s" s="80">
        <v>203</v>
      </c>
      <c r="BX11" t="s" s="80">
        <v>204</v>
      </c>
      <c r="BY11" t="s" s="80">
        <v>205</v>
      </c>
      <c r="BZ11" t="s" s="80">
        <v>206</v>
      </c>
      <c r="CA11" t="s" s="80">
        <v>207</v>
      </c>
      <c r="CB11" t="s" s="80">
        <v>208</v>
      </c>
      <c r="CC11" t="s" s="80">
        <v>209</v>
      </c>
      <c r="CD11" t="s" s="80">
        <v>210</v>
      </c>
      <c r="CE11" t="s" s="80">
        <v>211</v>
      </c>
      <c r="CF11" t="s" s="80">
        <v>212</v>
      </c>
      <c r="CG11" t="s" s="80">
        <v>213</v>
      </c>
      <c r="CH11" t="s" s="80">
        <v>214</v>
      </c>
      <c r="CI11" t="s" s="80">
        <v>215</v>
      </c>
      <c r="CJ11" t="s" s="80">
        <v>216</v>
      </c>
      <c r="CK11" t="s" s="80">
        <v>217</v>
      </c>
      <c r="CL11" t="s" s="80">
        <v>218</v>
      </c>
      <c r="CM11" t="s" s="80">
        <v>219</v>
      </c>
      <c r="CN11" t="s" s="80">
        <v>220</v>
      </c>
      <c r="CO11" t="s" s="80">
        <v>221</v>
      </c>
      <c r="CP11" t="s" s="80">
        <v>222</v>
      </c>
      <c r="CQ11" t="s" s="80">
        <v>223</v>
      </c>
      <c r="CR11" t="s" s="80">
        <v>224</v>
      </c>
      <c r="CS11" t="s" s="80">
        <v>225</v>
      </c>
      <c r="CT11" t="s" s="80">
        <v>226</v>
      </c>
      <c r="CU11" t="s" s="80">
        <v>227</v>
      </c>
      <c r="CV11" t="s" s="80">
        <v>228</v>
      </c>
      <c r="CW11" t="s" s="80">
        <v>229</v>
      </c>
      <c r="CX11" t="s" s="80">
        <v>230</v>
      </c>
      <c r="CY11" t="s" s="80">
        <v>231</v>
      </c>
      <c r="CZ11" t="s" s="80">
        <v>232</v>
      </c>
      <c r="DA11" t="s" s="80">
        <v>233</v>
      </c>
    </row>
    <row r="12" ht="14.35" customHeight="1">
      <c r="A12" s="81">
        <v>1</v>
      </c>
      <c r="B12" s="82">
        <v>1</v>
      </c>
      <c r="C12" t="s" s="84">
        <v>251</v>
      </c>
      <c r="D12" t="s" s="84">
        <v>189</v>
      </c>
      <c r="E12" s="83">
        <v>0</v>
      </c>
      <c r="F12" s="83">
        <v>0</v>
      </c>
      <c r="G12" s="83">
        <v>0</v>
      </c>
      <c r="H12" s="83">
        <v>0</v>
      </c>
      <c r="I12" s="83">
        <v>0</v>
      </c>
      <c r="J12" s="83">
        <v>0</v>
      </c>
      <c r="K12" s="83">
        <v>0</v>
      </c>
      <c r="L12" s="83">
        <v>0</v>
      </c>
      <c r="M12" s="83">
        <v>0</v>
      </c>
      <c r="N12" s="83">
        <v>0</v>
      </c>
      <c r="O12" s="83">
        <v>0</v>
      </c>
      <c r="P12" s="83">
        <v>0</v>
      </c>
      <c r="Q12" s="83">
        <v>0</v>
      </c>
      <c r="R12" s="83">
        <v>0</v>
      </c>
      <c r="S12" s="83">
        <v>0</v>
      </c>
      <c r="T12" s="83">
        <v>0</v>
      </c>
      <c r="U12" s="83">
        <v>0</v>
      </c>
      <c r="V12" s="83">
        <v>2000</v>
      </c>
      <c r="W12" s="83">
        <v>0</v>
      </c>
      <c r="X12" s="83">
        <v>0</v>
      </c>
      <c r="Y12" s="83">
        <v>0</v>
      </c>
      <c r="Z12" s="83">
        <v>0</v>
      </c>
      <c r="AA12" s="83">
        <v>1000</v>
      </c>
      <c r="AB12" s="83">
        <v>0</v>
      </c>
      <c r="AC12" s="83">
        <v>0</v>
      </c>
      <c r="AD12" s="83">
        <v>0</v>
      </c>
      <c r="AE12" s="83">
        <v>0</v>
      </c>
      <c r="AF12" s="83">
        <v>0</v>
      </c>
      <c r="AG12" s="83">
        <v>0</v>
      </c>
      <c r="AH12" s="83">
        <v>0</v>
      </c>
      <c r="AI12" s="83">
        <v>0</v>
      </c>
      <c r="AJ12" s="83">
        <v>0</v>
      </c>
      <c r="AK12" s="83">
        <v>0</v>
      </c>
      <c r="AL12" s="83">
        <v>0</v>
      </c>
      <c r="AM12" s="83">
        <v>0</v>
      </c>
      <c r="AN12" s="83">
        <v>0</v>
      </c>
      <c r="AO12" s="83">
        <v>0</v>
      </c>
      <c r="AP12" s="83">
        <v>0</v>
      </c>
      <c r="AQ12" s="83">
        <v>0</v>
      </c>
      <c r="AR12" s="83">
        <v>0</v>
      </c>
      <c r="AS12" s="83">
        <v>0</v>
      </c>
      <c r="AT12" s="83">
        <v>18000</v>
      </c>
      <c r="AU12" s="83">
        <v>0</v>
      </c>
      <c r="AV12" s="83">
        <v>0</v>
      </c>
      <c r="AW12" s="83">
        <v>1000000</v>
      </c>
      <c r="AX12" s="83">
        <v>0</v>
      </c>
      <c r="AY12" s="83">
        <v>0</v>
      </c>
      <c r="AZ12" s="83">
        <v>0</v>
      </c>
      <c r="BA12" s="83">
        <v>0</v>
      </c>
      <c r="BB12" t="s" s="84">
        <v>252</v>
      </c>
      <c r="BC12" t="s" s="84">
        <v>253</v>
      </c>
      <c r="BD12" s="74"/>
      <c r="BE12" s="83">
        <v>1000000</v>
      </c>
      <c r="BF12" s="83">
        <v>100000</v>
      </c>
      <c r="BG12" s="83">
        <v>50000</v>
      </c>
      <c r="BH12" s="83">
        <v>20000</v>
      </c>
      <c r="BI12" s="74"/>
      <c r="BJ12" s="83">
        <v>1</v>
      </c>
      <c r="BK12" s="83">
        <v>1</v>
      </c>
      <c r="BL12" t="s" s="84">
        <v>251</v>
      </c>
      <c r="BM12" t="s" s="84">
        <v>189</v>
      </c>
      <c r="BN12" s="83">
        <v>0</v>
      </c>
      <c r="BO12" s="83">
        <v>0</v>
      </c>
      <c r="BP12" s="83">
        <v>0</v>
      </c>
      <c r="BQ12" s="83">
        <v>0</v>
      </c>
      <c r="BR12" s="83">
        <v>0</v>
      </c>
      <c r="BS12" s="83">
        <v>0</v>
      </c>
      <c r="BT12" s="83">
        <v>0</v>
      </c>
      <c r="BU12" s="83">
        <v>0</v>
      </c>
      <c r="BV12" s="83">
        <v>0</v>
      </c>
      <c r="BW12" s="83">
        <v>0</v>
      </c>
      <c r="BX12" s="83">
        <v>0</v>
      </c>
      <c r="BY12" s="83">
        <v>0</v>
      </c>
      <c r="BZ12" s="83">
        <v>0</v>
      </c>
      <c r="CA12" s="83">
        <v>0</v>
      </c>
      <c r="CB12" s="83">
        <v>0</v>
      </c>
      <c r="CC12" s="83">
        <v>0</v>
      </c>
      <c r="CD12" s="83">
        <v>0</v>
      </c>
      <c r="CE12" s="83">
        <v>2000</v>
      </c>
      <c r="CF12" s="83">
        <v>0</v>
      </c>
      <c r="CG12" s="83">
        <v>0</v>
      </c>
      <c r="CH12" s="83">
        <v>0</v>
      </c>
      <c r="CI12" s="83">
        <v>0</v>
      </c>
      <c r="CJ12" s="83">
        <v>1000</v>
      </c>
      <c r="CK12" s="83">
        <v>0</v>
      </c>
      <c r="CL12" s="83">
        <v>0</v>
      </c>
      <c r="CM12" s="83">
        <v>0</v>
      </c>
      <c r="CN12" s="83">
        <v>0</v>
      </c>
      <c r="CO12" s="83">
        <v>0</v>
      </c>
      <c r="CP12" s="83">
        <v>0</v>
      </c>
      <c r="CQ12" s="83">
        <v>0</v>
      </c>
      <c r="CR12" s="83">
        <v>0</v>
      </c>
      <c r="CS12" s="83">
        <v>0</v>
      </c>
      <c r="CT12" s="83">
        <v>0</v>
      </c>
      <c r="CU12" s="83">
        <v>0</v>
      </c>
      <c r="CV12" s="83">
        <v>0</v>
      </c>
      <c r="CW12" s="83">
        <v>0</v>
      </c>
      <c r="CX12" s="83">
        <v>0</v>
      </c>
      <c r="CY12" s="83">
        <v>0</v>
      </c>
      <c r="CZ12" s="83">
        <v>0</v>
      </c>
      <c r="DA12" s="83">
        <v>0</v>
      </c>
    </row>
    <row r="13" ht="14.35" customHeight="1">
      <c r="A13" s="72"/>
      <c r="B13" s="73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/>
      <c r="CM13" s="74"/>
      <c r="CN13" s="74"/>
      <c r="CO13" s="74"/>
      <c r="CP13" s="74"/>
      <c r="CQ13" s="74"/>
      <c r="CR13" s="74"/>
      <c r="CS13" s="74"/>
      <c r="CT13" s="74"/>
      <c r="CU13" s="74"/>
      <c r="CV13" s="74"/>
      <c r="CW13" s="74"/>
      <c r="CX13" s="74"/>
      <c r="CY13" s="74"/>
      <c r="CZ13" s="74"/>
      <c r="DA13" s="74"/>
    </row>
    <row r="14" ht="16.35" customHeight="1">
      <c r="A14" t="s" s="75">
        <v>254</v>
      </c>
      <c r="B14" s="73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4"/>
      <c r="AY14" s="74"/>
      <c r="AZ14" s="74"/>
      <c r="BA14" s="74"/>
      <c r="BB14" s="74"/>
      <c r="BC14" s="74"/>
      <c r="BD14" s="74"/>
      <c r="BE14" s="74"/>
      <c r="BF14" s="74"/>
      <c r="BG14" s="74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4"/>
      <c r="CH14" s="74"/>
      <c r="CI14" s="74"/>
      <c r="CJ14" s="74"/>
      <c r="CK14" s="74"/>
      <c r="CL14" s="74"/>
      <c r="CM14" s="74"/>
      <c r="CN14" s="74"/>
      <c r="CO14" s="74"/>
      <c r="CP14" s="74"/>
      <c r="CQ14" s="74"/>
      <c r="CR14" s="74"/>
      <c r="CS14" s="74"/>
      <c r="CT14" s="74"/>
      <c r="CU14" s="74"/>
      <c r="CV14" s="74"/>
      <c r="CW14" s="74"/>
      <c r="CX14" s="74"/>
      <c r="CY14" s="74"/>
      <c r="CZ14" s="74"/>
      <c r="DA14" s="74"/>
    </row>
    <row r="15" ht="14.35" customHeight="1">
      <c r="A15" s="72"/>
      <c r="B15" s="73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/>
      <c r="CM15" s="74"/>
      <c r="CN15" s="74"/>
      <c r="CO15" s="74"/>
      <c r="CP15" s="74"/>
      <c r="CQ15" s="74"/>
      <c r="CR15" s="74"/>
      <c r="CS15" s="74"/>
      <c r="CT15" s="74"/>
      <c r="CU15" s="74"/>
      <c r="CV15" s="74"/>
      <c r="CW15" s="74"/>
      <c r="CX15" s="74"/>
      <c r="CY15" s="74"/>
      <c r="CZ15" s="74"/>
      <c r="DA15" s="74"/>
    </row>
    <row r="16" ht="14.35" customHeight="1">
      <c r="A16" s="72"/>
      <c r="B16" t="s" s="88">
        <v>255</v>
      </c>
      <c r="C16" t="s" s="89">
        <v>256</v>
      </c>
      <c r="D16" t="s" s="89">
        <v>257</v>
      </c>
      <c r="E16" t="s" s="89">
        <v>258</v>
      </c>
      <c r="F16" t="s" s="89">
        <v>259</v>
      </c>
      <c r="G16" t="s" s="89">
        <v>260</v>
      </c>
      <c r="H16" t="s" s="89">
        <v>261</v>
      </c>
      <c r="I16" t="s" s="89">
        <v>262</v>
      </c>
      <c r="J16" t="s" s="89">
        <v>263</v>
      </c>
      <c r="K16" t="s" s="89">
        <v>264</v>
      </c>
      <c r="L16" t="s" s="89">
        <v>265</v>
      </c>
      <c r="M16" t="s" s="89">
        <v>266</v>
      </c>
      <c r="N16" t="s" s="89">
        <v>267</v>
      </c>
      <c r="O16" t="s" s="89">
        <v>268</v>
      </c>
      <c r="P16" t="s" s="89">
        <v>269</v>
      </c>
      <c r="Q16" t="s" s="89">
        <v>270</v>
      </c>
      <c r="R16" t="s" s="89">
        <v>271</v>
      </c>
      <c r="S16" t="s" s="89">
        <v>272</v>
      </c>
      <c r="T16" t="s" s="89">
        <v>273</v>
      </c>
      <c r="U16" t="s" s="89">
        <v>274</v>
      </c>
      <c r="V16" t="s" s="89">
        <v>275</v>
      </c>
      <c r="W16" t="s" s="89">
        <v>276</v>
      </c>
      <c r="X16" t="s" s="89">
        <v>277</v>
      </c>
      <c r="Y16" t="s" s="89">
        <v>278</v>
      </c>
      <c r="Z16" t="s" s="89">
        <v>279</v>
      </c>
      <c r="AA16" t="s" s="89">
        <v>280</v>
      </c>
      <c r="AB16" t="s" s="89">
        <v>281</v>
      </c>
      <c r="AC16" t="s" s="80">
        <v>282</v>
      </c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/>
      <c r="CT16" s="74"/>
      <c r="CU16" s="74"/>
      <c r="CV16" s="74"/>
      <c r="CW16" s="74"/>
      <c r="CX16" s="74"/>
      <c r="CY16" s="74"/>
      <c r="CZ16" s="74"/>
      <c r="DA16" s="74"/>
    </row>
    <row r="17" ht="14.35" customHeight="1">
      <c r="A17" t="s" s="90">
        <v>283</v>
      </c>
      <c r="B17" s="91"/>
      <c r="C17" s="92"/>
      <c r="D17" s="92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92"/>
      <c r="Z17" s="92"/>
      <c r="AA17" s="92"/>
      <c r="AB17" s="92"/>
      <c r="AC17" s="93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/>
      <c r="CM17" s="74"/>
      <c r="CN17" s="74"/>
      <c r="CO17" s="74"/>
      <c r="CP17" s="74"/>
      <c r="CQ17" s="74"/>
      <c r="CR17" s="74"/>
      <c r="CS17" s="74"/>
      <c r="CT17" s="74"/>
      <c r="CU17" s="74"/>
      <c r="CV17" s="74"/>
      <c r="CW17" s="74"/>
      <c r="CX17" s="74"/>
      <c r="CY17" s="74"/>
      <c r="CZ17" s="74"/>
      <c r="DA17" s="74"/>
    </row>
    <row r="18" ht="14.35" customHeight="1">
      <c r="A18" s="72"/>
      <c r="B18" s="73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74"/>
      <c r="BB18" s="74"/>
      <c r="BC18" s="74"/>
      <c r="BD18" s="74"/>
      <c r="BE18" s="74"/>
      <c r="BF18" s="74"/>
      <c r="BG18" s="74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4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4"/>
      <c r="CH18" s="74"/>
      <c r="CI18" s="74"/>
      <c r="CJ18" s="74"/>
      <c r="CK18" s="74"/>
      <c r="CL18" s="74"/>
      <c r="CM18" s="74"/>
      <c r="CN18" s="74"/>
      <c r="CO18" s="74"/>
      <c r="CP18" s="74"/>
      <c r="CQ18" s="74"/>
      <c r="CR18" s="74"/>
      <c r="CS18" s="74"/>
      <c r="CT18" s="74"/>
      <c r="CU18" s="74"/>
      <c r="CV18" s="74"/>
      <c r="CW18" s="74"/>
      <c r="CX18" s="74"/>
      <c r="CY18" s="74"/>
      <c r="CZ18" s="74"/>
      <c r="DA18" s="74"/>
    </row>
    <row r="19" ht="16.35" customHeight="1">
      <c r="A19" t="s" s="75">
        <v>284</v>
      </c>
      <c r="B19" s="73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/>
      <c r="CM19" s="74"/>
      <c r="CN19" s="74"/>
      <c r="CO19" s="74"/>
      <c r="CP19" s="74"/>
      <c r="CQ19" s="74"/>
      <c r="CR19" s="74"/>
      <c r="CS19" s="74"/>
      <c r="CT19" s="74"/>
      <c r="CU19" s="74"/>
      <c r="CV19" s="74"/>
      <c r="CW19" s="74"/>
      <c r="CX19" s="74"/>
      <c r="CY19" s="74"/>
      <c r="CZ19" s="74"/>
      <c r="DA19" s="74"/>
    </row>
    <row r="20" ht="14.35" customHeight="1">
      <c r="A20" s="72"/>
      <c r="B20" s="73"/>
      <c r="C20" s="74"/>
      <c r="D20" s="74"/>
      <c r="E20" s="74"/>
      <c r="F20" s="74"/>
      <c r="G20" s="74"/>
      <c r="H20" s="74"/>
      <c r="I20" s="74"/>
      <c r="J20" s="74"/>
      <c r="K20" s="76"/>
      <c r="L20" s="74"/>
      <c r="M20" s="74"/>
      <c r="N20" s="74"/>
      <c r="O20" s="74"/>
      <c r="P20" s="92"/>
      <c r="Q20" s="92"/>
      <c r="R20" s="92"/>
      <c r="S20" s="92"/>
      <c r="T20" s="92"/>
      <c r="U20" s="92"/>
      <c r="V20" s="92"/>
      <c r="W20" s="92"/>
      <c r="X20" s="74"/>
      <c r="Y20" s="74"/>
      <c r="Z20" s="74"/>
      <c r="AA20" s="92"/>
      <c r="AB20" s="93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4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4"/>
      <c r="CL20" s="74"/>
      <c r="CM20" s="74"/>
      <c r="CN20" s="74"/>
      <c r="CO20" s="74"/>
      <c r="CP20" s="74"/>
      <c r="CQ20" s="74"/>
      <c r="CR20" s="74"/>
      <c r="CS20" s="74"/>
      <c r="CT20" s="74"/>
      <c r="CU20" s="74"/>
      <c r="CV20" s="74"/>
      <c r="CW20" s="74"/>
      <c r="CX20" s="74"/>
      <c r="CY20" s="74"/>
      <c r="CZ20" s="74"/>
      <c r="DA20" s="74"/>
    </row>
    <row r="21" ht="14.35" customHeight="1">
      <c r="A21" s="72"/>
      <c r="B21" t="s" s="88">
        <v>255</v>
      </c>
      <c r="C21" t="s" s="89">
        <v>84</v>
      </c>
      <c r="D21" t="s" s="89">
        <v>85</v>
      </c>
      <c r="E21" t="s" s="89">
        <v>86</v>
      </c>
      <c r="F21" t="s" s="89">
        <v>285</v>
      </c>
      <c r="G21" t="s" s="89">
        <v>191</v>
      </c>
      <c r="H21" t="s" s="89">
        <v>286</v>
      </c>
      <c r="I21" t="s" s="89">
        <v>287</v>
      </c>
      <c r="J21" t="s" s="89">
        <v>288</v>
      </c>
      <c r="K21" t="s" s="89">
        <v>243</v>
      </c>
      <c r="L21" t="s" s="89">
        <v>289</v>
      </c>
      <c r="M21" t="s" s="89">
        <v>261</v>
      </c>
      <c r="N21" t="s" s="89">
        <v>290</v>
      </c>
      <c r="O21" s="94"/>
      <c r="P21" s="94"/>
      <c r="Q21" s="94"/>
      <c r="R21" s="74"/>
      <c r="S21" s="94"/>
      <c r="T21" s="94"/>
      <c r="U21" s="95"/>
      <c r="V21" s="96"/>
      <c r="W21" s="94"/>
      <c r="X21" s="74"/>
      <c r="Y21" s="74"/>
      <c r="Z21" s="74"/>
      <c r="AA21" s="95"/>
      <c r="AB21" s="9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74"/>
      <c r="CN21" s="74"/>
      <c r="CO21" s="74"/>
      <c r="CP21" s="74"/>
      <c r="CQ21" s="74"/>
      <c r="CR21" s="74"/>
      <c r="CS21" s="74"/>
      <c r="CT21" s="74"/>
      <c r="CU21" s="74"/>
      <c r="CV21" s="74"/>
      <c r="CW21" s="74"/>
      <c r="CX21" s="74"/>
      <c r="CY21" s="74"/>
      <c r="CZ21" s="74"/>
      <c r="DA21" s="74"/>
    </row>
    <row r="22" ht="14.35" customHeight="1">
      <c r="A22" t="s" s="90">
        <v>283</v>
      </c>
      <c r="B22" s="73"/>
      <c r="C22" s="94"/>
      <c r="D22" s="94"/>
      <c r="E22" s="97"/>
      <c r="F22" s="97"/>
      <c r="G22" s="95"/>
      <c r="H22" s="98"/>
      <c r="I22" s="98"/>
      <c r="J22" s="96"/>
      <c r="K22" s="96"/>
      <c r="L22" s="94"/>
      <c r="M22" s="94"/>
      <c r="N22" s="94"/>
      <c r="O22" s="94"/>
      <c r="P22" s="94"/>
      <c r="Q22" s="94"/>
      <c r="R22" s="94"/>
      <c r="S22" s="94"/>
      <c r="T22" s="94"/>
      <c r="U22" s="95"/>
      <c r="V22" s="96"/>
      <c r="W22" s="94"/>
      <c r="X22" s="95"/>
      <c r="Y22" s="95"/>
      <c r="Z22" s="94"/>
      <c r="AA22" s="95"/>
      <c r="AB22" s="9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74"/>
      <c r="CN22" s="74"/>
      <c r="CO22" s="74"/>
      <c r="CP22" s="74"/>
      <c r="CQ22" s="74"/>
      <c r="CR22" s="74"/>
      <c r="CS22" s="74"/>
      <c r="CT22" s="74"/>
      <c r="CU22" s="74"/>
      <c r="CV22" s="74"/>
      <c r="CW22" s="74"/>
      <c r="CX22" s="74"/>
      <c r="CY22" s="74"/>
      <c r="CZ22" s="74"/>
      <c r="DA22" s="74"/>
    </row>
    <row r="23" ht="14.35" customHeight="1">
      <c r="A23" s="99"/>
      <c r="B23" s="73"/>
      <c r="C23" s="74"/>
      <c r="D23" s="74"/>
      <c r="E23" s="97"/>
      <c r="F23" s="97"/>
      <c r="G23" s="95"/>
      <c r="H23" s="98"/>
      <c r="I23" s="98"/>
      <c r="J23" s="96"/>
      <c r="K23" s="96"/>
      <c r="L23" s="94"/>
      <c r="M23" s="94"/>
      <c r="N23" s="94"/>
      <c r="O23" s="94"/>
      <c r="P23" s="94"/>
      <c r="Q23" s="94"/>
      <c r="R23" s="94"/>
      <c r="S23" s="94"/>
      <c r="T23" s="94"/>
      <c r="U23" s="95"/>
      <c r="V23" s="96"/>
      <c r="W23" s="74"/>
      <c r="X23" s="95"/>
      <c r="Y23" s="95"/>
      <c r="Z23" s="94"/>
      <c r="AA23" s="95"/>
      <c r="AB23" s="9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4"/>
      <c r="CT23" s="74"/>
      <c r="CU23" s="74"/>
      <c r="CV23" s="74"/>
      <c r="CW23" s="74"/>
      <c r="CX23" s="74"/>
      <c r="CY23" s="74"/>
      <c r="CZ23" s="74"/>
      <c r="DA23" s="74"/>
    </row>
    <row r="24" ht="14.35" customHeight="1">
      <c r="A24" s="72"/>
      <c r="B24" s="73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74"/>
      <c r="CN24" s="74"/>
      <c r="CO24" s="74"/>
      <c r="CP24" s="74"/>
      <c r="CQ24" s="74"/>
      <c r="CR24" s="74"/>
      <c r="CS24" s="74"/>
      <c r="CT24" s="74"/>
      <c r="CU24" s="74"/>
      <c r="CV24" s="74"/>
      <c r="CW24" s="74"/>
      <c r="CX24" s="74"/>
      <c r="CY24" s="74"/>
      <c r="CZ24" s="74"/>
      <c r="DA24" s="74"/>
    </row>
    <row r="25" ht="14.35" customHeight="1">
      <c r="A25" s="72"/>
      <c r="B25" s="73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74"/>
      <c r="CN25" s="74"/>
      <c r="CO25" s="74"/>
      <c r="CP25" s="74"/>
      <c r="CQ25" s="74"/>
      <c r="CR25" s="74"/>
      <c r="CS25" s="74"/>
      <c r="CT25" s="74"/>
      <c r="CU25" s="74"/>
      <c r="CV25" s="74"/>
      <c r="CW25" s="74"/>
      <c r="CX25" s="74"/>
      <c r="CY25" s="74"/>
      <c r="CZ25" s="74"/>
      <c r="DA25" s="74"/>
    </row>
    <row r="26" ht="14.35" customHeight="1">
      <c r="A26" s="72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74"/>
    </row>
    <row r="27" ht="14.35" customHeight="1">
      <c r="A27" s="72"/>
      <c r="B27" s="73"/>
      <c r="C27" s="74"/>
      <c r="D27" s="100"/>
      <c r="E27" s="100"/>
      <c r="F27" s="100"/>
      <c r="G27" s="100"/>
      <c r="H27" s="100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  <c r="AS27" s="74"/>
      <c r="AT27" s="74"/>
      <c r="AU27" s="74"/>
      <c r="AV27" s="74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4"/>
      <c r="BM27" s="74"/>
      <c r="BN27" s="74"/>
      <c r="BO27" s="74"/>
      <c r="BP27" s="74"/>
      <c r="BQ27" s="74"/>
      <c r="BR27" s="74"/>
      <c r="BS27" s="74"/>
      <c r="BT27" s="74"/>
      <c r="BU27" s="74"/>
      <c r="BV27" s="74"/>
      <c r="BW27" s="74"/>
      <c r="BX27" s="74"/>
      <c r="BY27" s="74"/>
      <c r="BZ27" s="74"/>
      <c r="CA27" s="74"/>
      <c r="CB27" s="74"/>
      <c r="CC27" s="74"/>
      <c r="CD27" s="74"/>
      <c r="CE27" s="74"/>
      <c r="CF27" s="74"/>
      <c r="CG27" s="74"/>
      <c r="CH27" s="74"/>
      <c r="CI27" s="74"/>
      <c r="CJ27" s="74"/>
      <c r="CK27" s="74"/>
      <c r="CL27" s="74"/>
      <c r="CM27" s="74"/>
      <c r="CN27" s="74"/>
      <c r="CO27" s="74"/>
      <c r="CP27" s="74"/>
      <c r="CQ27" s="74"/>
      <c r="CR27" s="74"/>
      <c r="CS27" s="74"/>
      <c r="CT27" s="74"/>
      <c r="CU27" s="74"/>
      <c r="CV27" s="74"/>
      <c r="CW27" s="74"/>
      <c r="CX27" s="74"/>
      <c r="CY27" s="74"/>
      <c r="CZ27" s="74"/>
      <c r="DA27" s="74"/>
    </row>
    <row r="28" ht="14.35" customHeight="1">
      <c r="A28" s="72"/>
      <c r="B28" s="73"/>
      <c r="C28" s="74"/>
      <c r="D28" s="101"/>
      <c r="E28" s="101"/>
      <c r="F28" s="101"/>
      <c r="G28" s="101"/>
      <c r="H28" s="101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4"/>
      <c r="AJ28" s="74"/>
      <c r="AK28" s="74"/>
      <c r="AL28" s="74"/>
      <c r="AM28" s="74"/>
      <c r="AN28" s="74"/>
      <c r="AO28" s="74"/>
      <c r="AP28" s="74"/>
      <c r="AQ28" s="74"/>
      <c r="AR28" s="74"/>
      <c r="AS28" s="74"/>
      <c r="AT28" s="74"/>
      <c r="AU28" s="74"/>
      <c r="AV28" s="74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4"/>
      <c r="BM28" s="74"/>
      <c r="BN28" s="74"/>
      <c r="BO28" s="74"/>
      <c r="BP28" s="74"/>
      <c r="BQ28" s="74"/>
      <c r="BR28" s="74"/>
      <c r="BS28" s="74"/>
      <c r="BT28" s="74"/>
      <c r="BU28" s="74"/>
      <c r="BV28" s="74"/>
      <c r="BW28" s="74"/>
      <c r="BX28" s="74"/>
      <c r="BY28" s="74"/>
      <c r="BZ28" s="74"/>
      <c r="CA28" s="74"/>
      <c r="CB28" s="74"/>
      <c r="CC28" s="74"/>
      <c r="CD28" s="74"/>
      <c r="CE28" s="74"/>
      <c r="CF28" s="74"/>
      <c r="CG28" s="74"/>
      <c r="CH28" s="74"/>
      <c r="CI28" s="74"/>
      <c r="CJ28" s="74"/>
      <c r="CK28" s="74"/>
      <c r="CL28" s="74"/>
      <c r="CM28" s="74"/>
      <c r="CN28" s="74"/>
      <c r="CO28" s="74"/>
      <c r="CP28" s="74"/>
      <c r="CQ28" s="74"/>
      <c r="CR28" s="74"/>
      <c r="CS28" s="74"/>
      <c r="CT28" s="74"/>
      <c r="CU28" s="74"/>
      <c r="CV28" s="74"/>
      <c r="CW28" s="74"/>
      <c r="CX28" s="74"/>
      <c r="CY28" s="74"/>
      <c r="CZ28" s="74"/>
      <c r="DA28" s="74"/>
    </row>
    <row r="29" ht="14.35" customHeight="1">
      <c r="A29" s="72"/>
      <c r="B29" s="73"/>
      <c r="C29" s="74"/>
      <c r="D29" s="101"/>
      <c r="E29" s="101"/>
      <c r="F29" s="101"/>
      <c r="G29" s="101"/>
      <c r="H29" s="101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74"/>
      <c r="BW29" s="74"/>
      <c r="BX29" s="74"/>
      <c r="BY29" s="74"/>
      <c r="BZ29" s="74"/>
      <c r="CA29" s="74"/>
      <c r="CB29" s="74"/>
      <c r="CC29" s="74"/>
      <c r="CD29" s="74"/>
      <c r="CE29" s="74"/>
      <c r="CF29" s="74"/>
      <c r="CG29" s="74"/>
      <c r="CH29" s="74"/>
      <c r="CI29" s="74"/>
      <c r="CJ29" s="74"/>
      <c r="CK29" s="74"/>
      <c r="CL29" s="74"/>
      <c r="CM29" s="74"/>
      <c r="CN29" s="74"/>
      <c r="CO29" s="74"/>
      <c r="CP29" s="74"/>
      <c r="CQ29" s="74"/>
      <c r="CR29" s="74"/>
      <c r="CS29" s="74"/>
      <c r="CT29" s="74"/>
      <c r="CU29" s="74"/>
      <c r="CV29" s="74"/>
      <c r="CW29" s="74"/>
      <c r="CX29" s="74"/>
      <c r="CY29" s="74"/>
      <c r="CZ29" s="74"/>
      <c r="DA29" s="74"/>
    </row>
    <row r="30" ht="14.35" customHeight="1">
      <c r="A30" s="72"/>
      <c r="B30" s="73"/>
      <c r="C30" s="74"/>
      <c r="D30" s="101"/>
      <c r="E30" s="101"/>
      <c r="F30" s="101"/>
      <c r="G30" s="101"/>
      <c r="H30" s="101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74"/>
      <c r="AV30" s="74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74"/>
      <c r="BW30" s="74"/>
      <c r="BX30" s="74"/>
      <c r="BY30" s="74"/>
      <c r="BZ30" s="74"/>
      <c r="CA30" s="74"/>
      <c r="CB30" s="74"/>
      <c r="CC30" s="74"/>
      <c r="CD30" s="74"/>
      <c r="CE30" s="74"/>
      <c r="CF30" s="74"/>
      <c r="CG30" s="74"/>
      <c r="CH30" s="74"/>
      <c r="CI30" s="74"/>
      <c r="CJ30" s="74"/>
      <c r="CK30" s="74"/>
      <c r="CL30" s="74"/>
      <c r="CM30" s="74"/>
      <c r="CN30" s="74"/>
      <c r="CO30" s="74"/>
      <c r="CP30" s="74"/>
      <c r="CQ30" s="74"/>
      <c r="CR30" s="74"/>
      <c r="CS30" s="74"/>
      <c r="CT30" s="74"/>
      <c r="CU30" s="74"/>
      <c r="CV30" s="74"/>
      <c r="CW30" s="74"/>
      <c r="CX30" s="74"/>
      <c r="CY30" s="74"/>
      <c r="CZ30" s="74"/>
      <c r="DA30" s="74"/>
    </row>
    <row r="31" ht="14.35" customHeight="1">
      <c r="A31" s="72"/>
      <c r="B31" s="73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74"/>
      <c r="AJ31" s="74"/>
      <c r="AK31" s="74"/>
      <c r="AL31" s="74"/>
      <c r="AM31" s="74"/>
      <c r="AN31" s="74"/>
      <c r="AO31" s="74"/>
      <c r="AP31" s="74"/>
      <c r="AQ31" s="74"/>
      <c r="AR31" s="74"/>
      <c r="AS31" s="74"/>
      <c r="AT31" s="74"/>
      <c r="AU31" s="74"/>
      <c r="AV31" s="74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4"/>
      <c r="BM31" s="74"/>
      <c r="BN31" s="74"/>
      <c r="BO31" s="74"/>
      <c r="BP31" s="74"/>
      <c r="BQ31" s="74"/>
      <c r="BR31" s="74"/>
      <c r="BS31" s="74"/>
      <c r="BT31" s="74"/>
      <c r="BU31" s="74"/>
      <c r="BV31" s="74"/>
      <c r="BW31" s="74"/>
      <c r="BX31" s="74"/>
      <c r="BY31" s="74"/>
      <c r="BZ31" s="74"/>
      <c r="CA31" s="74"/>
      <c r="CB31" s="74"/>
      <c r="CC31" s="74"/>
      <c r="CD31" s="74"/>
      <c r="CE31" s="74"/>
      <c r="CF31" s="74"/>
      <c r="CG31" s="74"/>
      <c r="CH31" s="74"/>
      <c r="CI31" s="74"/>
      <c r="CJ31" s="74"/>
      <c r="CK31" s="74"/>
      <c r="CL31" s="74"/>
      <c r="CM31" s="74"/>
      <c r="CN31" s="74"/>
      <c r="CO31" s="74"/>
      <c r="CP31" s="74"/>
      <c r="CQ31" s="74"/>
      <c r="CR31" s="74"/>
      <c r="CS31" s="74"/>
      <c r="CT31" s="74"/>
      <c r="CU31" s="74"/>
      <c r="CV31" s="74"/>
      <c r="CW31" s="74"/>
      <c r="CX31" s="74"/>
      <c r="CY31" s="74"/>
      <c r="CZ31" s="74"/>
      <c r="DA31" s="74"/>
    </row>
    <row r="32" ht="14.35" customHeight="1">
      <c r="A32" s="72"/>
      <c r="B32" s="73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/>
      <c r="AN32" s="74"/>
      <c r="AO32" s="74"/>
      <c r="AP32" s="74"/>
      <c r="AQ32" s="74"/>
      <c r="AR32" s="74"/>
      <c r="AS32" s="74"/>
      <c r="AT32" s="74"/>
      <c r="AU32" s="74"/>
      <c r="AV32" s="74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4"/>
      <c r="BM32" s="74"/>
      <c r="BN32" s="74"/>
      <c r="BO32" s="74"/>
      <c r="BP32" s="74"/>
      <c r="BQ32" s="74"/>
      <c r="BR32" s="74"/>
      <c r="BS32" s="74"/>
      <c r="BT32" s="74"/>
      <c r="BU32" s="74"/>
      <c r="BV32" s="74"/>
      <c r="BW32" s="74"/>
      <c r="BX32" s="74"/>
      <c r="BY32" s="74"/>
      <c r="BZ32" s="74"/>
      <c r="CA32" s="74"/>
      <c r="CB32" s="74"/>
      <c r="CC32" s="74"/>
      <c r="CD32" s="74"/>
      <c r="CE32" s="74"/>
      <c r="CF32" s="74"/>
      <c r="CG32" s="74"/>
      <c r="CH32" s="74"/>
      <c r="CI32" s="74"/>
      <c r="CJ32" s="74"/>
      <c r="CK32" s="74"/>
      <c r="CL32" s="74"/>
      <c r="CM32" s="74"/>
      <c r="CN32" s="74"/>
      <c r="CO32" s="74"/>
      <c r="CP32" s="74"/>
      <c r="CQ32" s="74"/>
      <c r="CR32" s="74"/>
      <c r="CS32" s="74"/>
      <c r="CT32" s="74"/>
      <c r="CU32" s="74"/>
      <c r="CV32" s="74"/>
      <c r="CW32" s="74"/>
      <c r="CX32" s="74"/>
      <c r="CY32" s="74"/>
      <c r="CZ32" s="74"/>
      <c r="DA32" s="74"/>
    </row>
    <row r="33" ht="14.35" customHeight="1">
      <c r="A33" s="72"/>
      <c r="B33" s="73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s="74"/>
      <c r="BP33" s="74"/>
      <c r="BQ33" s="74"/>
      <c r="BR33" s="74"/>
      <c r="BS33" s="74"/>
      <c r="BT33" s="74"/>
      <c r="BU33" s="74"/>
      <c r="BV33" s="74"/>
      <c r="BW33" s="74"/>
      <c r="BX33" s="74"/>
      <c r="BY33" s="74"/>
      <c r="BZ33" s="74"/>
      <c r="CA33" s="74"/>
      <c r="CB33" s="74"/>
      <c r="CC33" s="74"/>
      <c r="CD33" s="74"/>
      <c r="CE33" s="74"/>
      <c r="CF33" s="74"/>
      <c r="CG33" s="74"/>
      <c r="CH33" s="74"/>
      <c r="CI33" s="74"/>
      <c r="CJ33" s="74"/>
      <c r="CK33" s="74"/>
      <c r="CL33" s="74"/>
      <c r="CM33" s="74"/>
      <c r="CN33" s="74"/>
      <c r="CO33" s="74"/>
      <c r="CP33" s="74"/>
      <c r="CQ33" s="74"/>
      <c r="CR33" s="74"/>
      <c r="CS33" s="74"/>
      <c r="CT33" s="74"/>
      <c r="CU33" s="74"/>
      <c r="CV33" s="74"/>
      <c r="CW33" s="74"/>
      <c r="CX33" s="74"/>
      <c r="CY33" s="74"/>
      <c r="CZ33" s="74"/>
      <c r="DA33" s="74"/>
    </row>
    <row r="34" ht="14.35" customHeight="1">
      <c r="A34" s="72"/>
      <c r="B34" s="73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  <c r="AB34" s="74"/>
      <c r="AC34" s="74"/>
      <c r="AD34" s="74"/>
      <c r="AE34" s="74"/>
      <c r="AF34" s="74"/>
      <c r="AG34" s="74"/>
      <c r="AH34" s="74"/>
      <c r="AI34" s="74"/>
      <c r="AJ34" s="74"/>
      <c r="AK34" s="74"/>
      <c r="AL34" s="74"/>
      <c r="AM34" s="74"/>
      <c r="AN34" s="74"/>
      <c r="AO34" s="74"/>
      <c r="AP34" s="74"/>
      <c r="AQ34" s="74"/>
      <c r="AR34" s="74"/>
      <c r="AS34" s="74"/>
      <c r="AT34" s="74"/>
      <c r="AU34" s="74"/>
      <c r="AV34" s="74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4"/>
      <c r="BM34" s="74"/>
      <c r="BN34" s="74"/>
      <c r="BO34" s="74"/>
      <c r="BP34" s="74"/>
      <c r="BQ34" s="74"/>
      <c r="BR34" s="74"/>
      <c r="BS34" s="74"/>
      <c r="BT34" s="74"/>
      <c r="BU34" s="74"/>
      <c r="BV34" s="74"/>
      <c r="BW34" s="74"/>
      <c r="BX34" s="74"/>
      <c r="BY34" s="74"/>
      <c r="BZ34" s="74"/>
      <c r="CA34" s="74"/>
      <c r="CB34" s="74"/>
      <c r="CC34" s="74"/>
      <c r="CD34" s="74"/>
      <c r="CE34" s="74"/>
      <c r="CF34" s="74"/>
      <c r="CG34" s="74"/>
      <c r="CH34" s="74"/>
      <c r="CI34" s="74"/>
      <c r="CJ34" s="74"/>
      <c r="CK34" s="74"/>
      <c r="CL34" s="74"/>
      <c r="CM34" s="74"/>
      <c r="CN34" s="74"/>
      <c r="CO34" s="74"/>
      <c r="CP34" s="74"/>
      <c r="CQ34" s="74"/>
      <c r="CR34" s="74"/>
      <c r="CS34" s="74"/>
      <c r="CT34" s="74"/>
      <c r="CU34" s="74"/>
      <c r="CV34" s="74"/>
      <c r="CW34" s="74"/>
      <c r="CX34" s="74"/>
      <c r="CY34" s="74"/>
      <c r="CZ34" s="74"/>
      <c r="DA34" s="74"/>
    </row>
    <row r="35" ht="14.35" customHeight="1">
      <c r="A35" s="72"/>
      <c r="B35" s="73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T35" s="74"/>
      <c r="AU35" s="74"/>
      <c r="AV35" s="74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4"/>
      <c r="BM35" s="74"/>
      <c r="BN35" s="74"/>
      <c r="BO35" s="74"/>
      <c r="BP35" s="74"/>
      <c r="BQ35" s="74"/>
      <c r="BR35" s="74"/>
      <c r="BS35" s="74"/>
      <c r="BT35" s="74"/>
      <c r="BU35" s="74"/>
      <c r="BV35" s="74"/>
      <c r="BW35" s="74"/>
      <c r="BX35" s="74"/>
      <c r="BY35" s="74"/>
      <c r="BZ35" s="74"/>
      <c r="CA35" s="74"/>
      <c r="CB35" s="74"/>
      <c r="CC35" s="74"/>
      <c r="CD35" s="74"/>
      <c r="CE35" s="74"/>
      <c r="CF35" s="74"/>
      <c r="CG35" s="74"/>
      <c r="CH35" s="74"/>
      <c r="CI35" s="74"/>
      <c r="CJ35" s="74"/>
      <c r="CK35" s="74"/>
      <c r="CL35" s="74"/>
      <c r="CM35" s="74"/>
      <c r="CN35" s="74"/>
      <c r="CO35" s="74"/>
      <c r="CP35" s="74"/>
      <c r="CQ35" s="74"/>
      <c r="CR35" s="74"/>
      <c r="CS35" s="74"/>
      <c r="CT35" s="74"/>
      <c r="CU35" s="74"/>
      <c r="CV35" s="74"/>
      <c r="CW35" s="74"/>
      <c r="CX35" s="74"/>
      <c r="CY35" s="74"/>
      <c r="CZ35" s="74"/>
      <c r="DA35" s="74"/>
    </row>
    <row r="36" ht="14.35" customHeight="1">
      <c r="A36" s="72"/>
      <c r="B36" s="73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74"/>
      <c r="CL36" s="74"/>
      <c r="CM36" s="74"/>
      <c r="CN36" s="74"/>
      <c r="CO36" s="74"/>
      <c r="CP36" s="74"/>
      <c r="CQ36" s="74"/>
      <c r="CR36" s="74"/>
      <c r="CS36" s="74"/>
      <c r="CT36" s="74"/>
      <c r="CU36" s="74"/>
      <c r="CV36" s="74"/>
      <c r="CW36" s="74"/>
      <c r="CX36" s="74"/>
      <c r="CY36" s="74"/>
      <c r="CZ36" s="74"/>
      <c r="DA36" s="74"/>
    </row>
    <row r="37" ht="14.35" customHeight="1">
      <c r="A37" s="99"/>
      <c r="B37" s="73"/>
      <c r="C37" s="94"/>
      <c r="D37" s="94"/>
      <c r="E37" s="74"/>
      <c r="F37" s="94"/>
      <c r="G37" s="94"/>
      <c r="H37" s="94"/>
      <c r="I37" s="94"/>
      <c r="J37" s="74"/>
      <c r="K37" s="102"/>
      <c r="L37" s="95"/>
      <c r="M37" s="9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74"/>
      <c r="CL37" s="74"/>
      <c r="CM37" s="74"/>
      <c r="CN37" s="74"/>
      <c r="CO37" s="74"/>
      <c r="CP37" s="74"/>
      <c r="CQ37" s="74"/>
      <c r="CR37" s="74"/>
      <c r="CS37" s="74"/>
      <c r="CT37" s="74"/>
      <c r="CU37" s="74"/>
      <c r="CV37" s="74"/>
      <c r="CW37" s="74"/>
      <c r="CX37" s="74"/>
      <c r="CY37" s="74"/>
      <c r="CZ37" s="74"/>
      <c r="DA37" s="74"/>
    </row>
    <row r="38" ht="14.35" customHeight="1">
      <c r="A38" s="99"/>
      <c r="B38" s="73"/>
      <c r="C38" s="94"/>
      <c r="D38" s="94"/>
      <c r="E38" s="74"/>
      <c r="F38" s="94"/>
      <c r="G38" s="94"/>
      <c r="H38" s="94"/>
      <c r="I38" s="94"/>
      <c r="J38" s="74"/>
      <c r="K38" s="102"/>
      <c r="L38" s="95"/>
      <c r="M38" s="9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74"/>
      <c r="CL38" s="74"/>
      <c r="CM38" s="74"/>
      <c r="CN38" s="74"/>
      <c r="CO38" s="74"/>
      <c r="CP38" s="74"/>
      <c r="CQ38" s="74"/>
      <c r="CR38" s="74"/>
      <c r="CS38" s="74"/>
      <c r="CT38" s="74"/>
      <c r="CU38" s="74"/>
      <c r="CV38" s="74"/>
      <c r="CW38" s="74"/>
      <c r="CX38" s="74"/>
      <c r="CY38" s="74"/>
      <c r="CZ38" s="74"/>
      <c r="DA38" s="74"/>
    </row>
    <row r="39" ht="14.35" customHeight="1">
      <c r="A39" s="99"/>
      <c r="B39" s="73"/>
      <c r="C39" s="94"/>
      <c r="D39" s="94"/>
      <c r="E39" s="74"/>
      <c r="F39" s="94"/>
      <c r="G39" s="94"/>
      <c r="H39" s="94"/>
      <c r="I39" s="94"/>
      <c r="J39" s="74"/>
      <c r="K39" s="102"/>
      <c r="L39" s="95"/>
      <c r="M39" s="9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  <c r="AB39" s="74"/>
      <c r="AC39" s="74"/>
      <c r="AD39" s="74"/>
      <c r="AE39" s="74"/>
      <c r="AF39" s="74"/>
      <c r="AG39" s="74"/>
      <c r="AH39" s="74"/>
      <c r="AI39" s="74"/>
      <c r="AJ39" s="74"/>
      <c r="AK39" s="74"/>
      <c r="AL39" s="74"/>
      <c r="AM39" s="74"/>
      <c r="AN39" s="74"/>
      <c r="AO39" s="74"/>
      <c r="AP39" s="74"/>
      <c r="AQ39" s="74"/>
      <c r="AR39" s="74"/>
      <c r="AS39" s="74"/>
      <c r="AT39" s="74"/>
      <c r="AU39" s="74"/>
      <c r="AV39" s="74"/>
      <c r="AW39" s="74"/>
      <c r="AX39" s="74"/>
      <c r="AY39" s="74"/>
      <c r="AZ39" s="74"/>
      <c r="BA39" s="74"/>
      <c r="BB39" s="74"/>
      <c r="BC39" s="74"/>
      <c r="BD39" s="74"/>
      <c r="BE39" s="74"/>
      <c r="BF39" s="74"/>
      <c r="BG39" s="74"/>
      <c r="BH39" s="74"/>
      <c r="BI39" s="74"/>
      <c r="BJ39" s="74"/>
      <c r="BK39" s="74"/>
      <c r="BL39" s="74"/>
      <c r="BM39" s="74"/>
      <c r="BN39" s="74"/>
      <c r="BO39" s="74"/>
      <c r="BP39" s="74"/>
      <c r="BQ39" s="74"/>
      <c r="BR39" s="74"/>
      <c r="BS39" s="74"/>
      <c r="BT39" s="74"/>
      <c r="BU39" s="74"/>
      <c r="BV39" s="74"/>
      <c r="BW39" s="74"/>
      <c r="BX39" s="74"/>
      <c r="BY39" s="74"/>
      <c r="BZ39" s="74"/>
      <c r="CA39" s="74"/>
      <c r="CB39" s="74"/>
      <c r="CC39" s="74"/>
      <c r="CD39" s="74"/>
      <c r="CE39" s="74"/>
      <c r="CF39" s="74"/>
      <c r="CG39" s="74"/>
      <c r="CH39" s="74"/>
      <c r="CI39" s="74"/>
      <c r="CJ39" s="74"/>
      <c r="CK39" s="74"/>
      <c r="CL39" s="74"/>
      <c r="CM39" s="74"/>
      <c r="CN39" s="74"/>
      <c r="CO39" s="74"/>
      <c r="CP39" s="74"/>
      <c r="CQ39" s="74"/>
      <c r="CR39" s="74"/>
      <c r="CS39" s="74"/>
      <c r="CT39" s="74"/>
      <c r="CU39" s="74"/>
      <c r="CV39" s="74"/>
      <c r="CW39" s="74"/>
      <c r="CX39" s="74"/>
      <c r="CY39" s="74"/>
      <c r="CZ39" s="74"/>
      <c r="DA39" s="74"/>
    </row>
    <row r="40" ht="14.35" customHeight="1">
      <c r="A40" s="99"/>
      <c r="B40" s="73"/>
      <c r="C40" s="94"/>
      <c r="D40" s="94"/>
      <c r="E40" s="74"/>
      <c r="F40" s="94"/>
      <c r="G40" s="94"/>
      <c r="H40" s="94"/>
      <c r="I40" s="94"/>
      <c r="J40" s="74"/>
      <c r="K40" s="102"/>
      <c r="L40" s="95"/>
      <c r="M40" s="9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V40" s="74"/>
      <c r="AW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L40" s="74"/>
      <c r="BM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B40" s="74"/>
      <c r="CC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R40" s="74"/>
      <c r="CS40" s="74"/>
      <c r="CT40" s="74"/>
      <c r="CU40" s="74"/>
      <c r="CV40" s="74"/>
      <c r="CW40" s="74"/>
      <c r="CX40" s="74"/>
      <c r="CY40" s="74"/>
      <c r="CZ40" s="74"/>
      <c r="DA40" s="74"/>
    </row>
    <row r="41" ht="14.35" customHeight="1">
      <c r="A41" s="99"/>
      <c r="B41" s="73"/>
      <c r="C41" s="94"/>
      <c r="D41" s="94"/>
      <c r="E41" s="74"/>
      <c r="F41" s="94"/>
      <c r="G41" s="94"/>
      <c r="H41" s="94"/>
      <c r="I41" s="94"/>
      <c r="J41" s="74"/>
      <c r="K41" s="102"/>
      <c r="L41" s="95"/>
      <c r="M41" s="9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V41" s="74"/>
      <c r="AW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L41" s="74"/>
      <c r="BM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B41" s="74"/>
      <c r="CC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R41" s="74"/>
      <c r="CS41" s="74"/>
      <c r="CT41" s="74"/>
      <c r="CU41" s="74"/>
      <c r="CV41" s="74"/>
      <c r="CW41" s="74"/>
      <c r="CX41" s="74"/>
      <c r="CY41" s="74"/>
      <c r="CZ41" s="74"/>
      <c r="DA41" s="74"/>
    </row>
    <row r="42" ht="14.35" customHeight="1">
      <c r="A42" s="99"/>
      <c r="B42" s="73"/>
      <c r="C42" s="94"/>
      <c r="D42" s="94"/>
      <c r="E42" s="74"/>
      <c r="F42" s="94"/>
      <c r="G42" s="94"/>
      <c r="H42" s="94"/>
      <c r="I42" s="94"/>
      <c r="J42" s="74"/>
      <c r="K42" s="102"/>
      <c r="L42" s="95"/>
      <c r="M42" s="9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V42" s="74"/>
      <c r="AW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L42" s="74"/>
      <c r="BM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B42" s="74"/>
      <c r="CC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R42" s="74"/>
      <c r="CS42" s="74"/>
      <c r="CT42" s="74"/>
      <c r="CU42" s="74"/>
      <c r="CV42" s="74"/>
      <c r="CW42" s="74"/>
      <c r="CX42" s="74"/>
      <c r="CY42" s="74"/>
      <c r="CZ42" s="74"/>
      <c r="DA42" s="74"/>
    </row>
    <row r="43" ht="14.35" customHeight="1">
      <c r="A43" s="99"/>
      <c r="B43" s="73"/>
      <c r="C43" s="94"/>
      <c r="D43" s="94"/>
      <c r="E43" s="74"/>
      <c r="F43" s="94"/>
      <c r="G43" s="94"/>
      <c r="H43" s="94"/>
      <c r="I43" s="94"/>
      <c r="J43" s="74"/>
      <c r="K43" s="102"/>
      <c r="L43" s="95"/>
      <c r="M43" s="9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F43" s="74"/>
      <c r="AG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V43" s="74"/>
      <c r="AW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L43" s="74"/>
      <c r="BM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B43" s="74"/>
      <c r="CC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R43" s="74"/>
      <c r="CS43" s="74"/>
      <c r="CT43" s="74"/>
      <c r="CU43" s="74"/>
      <c r="CV43" s="74"/>
      <c r="CW43" s="74"/>
      <c r="CX43" s="74"/>
      <c r="CY43" s="74"/>
      <c r="CZ43" s="74"/>
      <c r="DA43" s="74"/>
    </row>
    <row r="44" ht="14.35" customHeight="1">
      <c r="A44" s="99"/>
      <c r="B44" s="73"/>
      <c r="C44" s="94"/>
      <c r="D44" s="94"/>
      <c r="E44" s="74"/>
      <c r="F44" s="94"/>
      <c r="G44" s="94"/>
      <c r="H44" s="94"/>
      <c r="I44" s="94"/>
      <c r="J44" s="74"/>
      <c r="K44" s="102"/>
      <c r="L44" s="95"/>
      <c r="M44" s="9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V44" s="74"/>
      <c r="AW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L44" s="74"/>
      <c r="BM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B44" s="74"/>
      <c r="CC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R44" s="74"/>
      <c r="CS44" s="74"/>
      <c r="CT44" s="74"/>
      <c r="CU44" s="74"/>
      <c r="CV44" s="74"/>
      <c r="CW44" s="74"/>
      <c r="CX44" s="74"/>
      <c r="CY44" s="74"/>
      <c r="CZ44" s="74"/>
      <c r="DA44" s="74"/>
    </row>
    <row r="45" ht="14.35" customHeight="1">
      <c r="A45" s="99"/>
      <c r="B45" s="73"/>
      <c r="C45" s="94"/>
      <c r="D45" s="94"/>
      <c r="E45" s="74"/>
      <c r="F45" s="94"/>
      <c r="G45" s="94"/>
      <c r="H45" s="94"/>
      <c r="I45" s="94"/>
      <c r="J45" s="74"/>
      <c r="K45" s="102"/>
      <c r="L45" s="95"/>
      <c r="M45" s="9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F45" s="74"/>
      <c r="AG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B45" s="74"/>
      <c r="CC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R45" s="74"/>
      <c r="CS45" s="74"/>
      <c r="CT45" s="74"/>
      <c r="CU45" s="74"/>
      <c r="CV45" s="74"/>
      <c r="CW45" s="74"/>
      <c r="CX45" s="74"/>
      <c r="CY45" s="74"/>
      <c r="CZ45" s="74"/>
      <c r="DA45" s="74"/>
    </row>
    <row r="46" ht="14.35" customHeight="1">
      <c r="A46" s="99"/>
      <c r="B46" s="73"/>
      <c r="C46" s="94"/>
      <c r="D46" s="94"/>
      <c r="E46" s="74"/>
      <c r="F46" s="94"/>
      <c r="G46" s="94"/>
      <c r="H46" s="94"/>
      <c r="I46" s="94"/>
      <c r="J46" s="74"/>
      <c r="K46" s="102"/>
      <c r="L46" s="95"/>
      <c r="M46" s="9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F46" s="74"/>
      <c r="AG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B46" s="74"/>
      <c r="CC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R46" s="74"/>
      <c r="CS46" s="74"/>
      <c r="CT46" s="74"/>
      <c r="CU46" s="74"/>
      <c r="CV46" s="74"/>
      <c r="CW46" s="74"/>
      <c r="CX46" s="74"/>
      <c r="CY46" s="74"/>
      <c r="CZ46" s="74"/>
      <c r="DA46" s="74"/>
    </row>
    <row r="47" ht="14.35" customHeight="1">
      <c r="A47" s="99"/>
      <c r="B47" s="73"/>
      <c r="C47" s="94"/>
      <c r="D47" s="94"/>
      <c r="E47" s="74"/>
      <c r="F47" s="94"/>
      <c r="G47" s="94"/>
      <c r="H47" s="94"/>
      <c r="I47" s="94"/>
      <c r="J47" s="74"/>
      <c r="K47" s="102"/>
      <c r="L47" s="95"/>
      <c r="M47" s="9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R47" s="74"/>
      <c r="CS47" s="74"/>
      <c r="CT47" s="74"/>
      <c r="CU47" s="74"/>
      <c r="CV47" s="74"/>
      <c r="CW47" s="74"/>
      <c r="CX47" s="74"/>
      <c r="CY47" s="74"/>
      <c r="CZ47" s="74"/>
      <c r="DA47" s="74"/>
    </row>
    <row r="48" ht="14.35" customHeight="1">
      <c r="A48" s="99"/>
      <c r="B48" s="73"/>
      <c r="C48" s="94"/>
      <c r="D48" s="94"/>
      <c r="E48" s="74"/>
      <c r="F48" s="94"/>
      <c r="G48" s="94"/>
      <c r="H48" s="94"/>
      <c r="I48" s="94"/>
      <c r="J48" s="74"/>
      <c r="K48" s="102"/>
      <c r="L48" s="95"/>
      <c r="M48" s="9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L48" s="74"/>
      <c r="BM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B48" s="74"/>
      <c r="CC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R48" s="74"/>
      <c r="CS48" s="74"/>
      <c r="CT48" s="74"/>
      <c r="CU48" s="74"/>
      <c r="CV48" s="74"/>
      <c r="CW48" s="74"/>
      <c r="CX48" s="74"/>
      <c r="CY48" s="74"/>
      <c r="CZ48" s="74"/>
      <c r="DA48" s="74"/>
    </row>
  </sheetData>
  <conditionalFormatting sqref="BH9">
    <cfRule type="cellIs" dxfId="0" priority="1" operator="equal" stopIfTrue="1">
      <formula>FALSE</formula>
    </cfRule>
  </conditionalFormatting>
  <conditionalFormatting sqref="BJ13:DA13">
    <cfRule type="cellIs" dxfId="1" priority="1" operator="equal" stopIfTrue="1">
      <formula>0</formula>
    </cfRule>
  </conditionalFormatting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