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7\"/>
    </mc:Choice>
  </mc:AlternateContent>
  <xr:revisionPtr revIDLastSave="0" documentId="10_ncr:8100000_{1B92B73A-0FBF-4EC5-9ECE-2209AF29740B}" xr6:coauthVersionLast="34" xr6:coauthVersionMax="34" xr10:uidLastSave="{00000000-0000-0000-0000-000000000000}"/>
  <bookViews>
    <workbookView xWindow="120" yWindow="60" windowWidth="18960" windowHeight="8652" activeTab="1" xr2:uid="{00000000-000D-0000-FFFF-FFFF00000000}"/>
  </bookViews>
  <sheets>
    <sheet name="Introduction" sheetId="13" r:id="rId1"/>
    <sheet name="Policy Calculation" sheetId="11" r:id="rId2"/>
  </sheets>
  <calcPr calcId="162913"/>
</workbook>
</file>

<file path=xl/calcChain.xml><?xml version="1.0" encoding="utf-8"?>
<calcChain xmlns="http://schemas.openxmlformats.org/spreadsheetml/2006/main">
  <c r="L48" i="11" l="1"/>
  <c r="L49" i="11" s="1"/>
  <c r="K48" i="11"/>
  <c r="K49" i="11" s="1"/>
  <c r="J48" i="11"/>
  <c r="J49" i="11" s="1"/>
  <c r="I48" i="11"/>
  <c r="I49" i="11" s="1"/>
  <c r="F48" i="11"/>
  <c r="F49" i="11" s="1"/>
  <c r="E48" i="11"/>
  <c r="E49" i="11" s="1"/>
  <c r="D48" i="11"/>
  <c r="D49" i="11" s="1"/>
  <c r="C48" i="11"/>
  <c r="C49" i="11" s="1"/>
  <c r="N49" i="11" l="1"/>
  <c r="N50" i="11" s="1"/>
  <c r="N51" i="11" l="1"/>
  <c r="N52" i="11" s="1"/>
  <c r="J56" i="11" l="1"/>
  <c r="J55" i="11"/>
  <c r="I55" i="11"/>
  <c r="F56" i="11"/>
  <c r="F55" i="11"/>
  <c r="E56" i="11"/>
  <c r="E55" i="11"/>
  <c r="L56" i="11"/>
  <c r="K55" i="11"/>
  <c r="I56" i="11"/>
  <c r="D56" i="11"/>
  <c r="D55" i="11"/>
  <c r="C56" i="11"/>
  <c r="C55" i="11"/>
  <c r="L55" i="11"/>
  <c r="K56" i="11"/>
</calcChain>
</file>

<file path=xl/sharedStrings.xml><?xml version="1.0" encoding="utf-8"?>
<sst xmlns="http://schemas.openxmlformats.org/spreadsheetml/2006/main" count="94" uniqueCount="89">
  <si>
    <t>Limit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</si>
  <si>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</si>
  <si>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</si>
  <si>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</si>
  <si>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</si>
  <si>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</si>
  <si>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</si>
  <si>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</si>
  <si>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</si>
  <si>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</si>
  <si>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</si>
  <si>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</si>
  <si>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</si>
  <si>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</si>
  <si>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</si>
  <si>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</si>
  <si>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</si>
  <si>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</si>
  <si>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</si>
  <si>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</si>
  <si>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</si>
  <si>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</si>
  <si>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</si>
  <si>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</si>
  <si>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</si>
  <si>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</si>
  <si>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</si>
  <si>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</si>
  <si>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</si>
  <si>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</si>
  <si>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</si>
  <si>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</si>
  <si>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</si>
  <si>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</si>
  <si>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</si>
  <si>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</si>
  <si>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</si>
  <si>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</si>
  <si>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</si>
  <si>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</si>
  <si>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</si>
  <si>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</si>
  <si>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</si>
  <si>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</si>
  <si>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</si>
  <si>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</si>
  <si>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</si>
  <si>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</si>
  <si>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</si>
  <si>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</si>
  <si>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</si>
  <si>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</si>
  <si>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</si>
  <si>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GUL = V * DR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</si>
  <si>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</si>
  <si>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</si>
  <si>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</si>
  <si>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</si>
  <si>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</si>
  <si>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</si>
  <si>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</si>
  <si>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</si>
  <si>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</si>
  <si>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</si>
  <si>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</si>
  <si>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</si>
  <si>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</si>
  <si>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</si>
  <si>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</si>
  <si>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</si>
  <si>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</si>
  <si>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</si>
  <si>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</si>
  <si>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Coverage and Policy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</si>
  <si>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</si>
  <si>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</si>
  <si>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</si>
  <si>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</si>
  <si>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</si>
  <si>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</si>
  <si>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</si>
  <si>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</si>
  <si>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</si>
  <si>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 xml:space="preserve">This is an example of combination of terms: Coverage terms (see example 1) and blanket policy terms (see example 4) </t>
  </si>
  <si>
    <t>Rather than design a Profile for this specific policy type, we use the generic Profiles A_1 and B_1 in combination. The Profiles can be combined in an unlimited number of ways according to the policy.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</si>
  <si>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coverage deductibles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</si>
  <si>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A deductible is applied to each coverage individually and then a deductible and limit is applied to the sum of the ground up losses across all coverages and locations at the policy level. 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</si>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</sst>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4" fillId="0" borderId="0" xfId="1" applyFont="1" applyBorder="1" applyAlignment="1">
      <alignment horizontal="right" vertical="top"/>
    </xf>
    <xf numFmtId="0" fontId="7" fillId="0" borderId="0" xfId="0" applyFont="1"/>
    <xf numFmtId="0" fontId="8" fillId="0" borderId="0" xfId="0" applyFont="1"/>
    <xf numFmtId="0" fontId="9" fillId="0" borderId="0" xfId="2"/>
    <xf numFmtId="3" fontId="10" fillId="0" borderId="0" xfId="0" applyNumberFormat="1" applyFont="1"/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right" vertical="top"/>
    </xf>
    <xf numFmtId="3" fontId="0" fillId="0" borderId="8" xfId="0" applyNumberFormat="1" applyFont="1" applyBorder="1" applyAlignment="1">
      <alignment vertical="top"/>
    </xf>
    <xf numFmtId="164" fontId="11" fillId="0" borderId="5" xfId="3" applyNumberFormat="1" applyFont="1" applyBorder="1" applyAlignment="1">
      <alignment vertical="top"/>
    </xf>
    <xf numFmtId="3" fontId="11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0" fillId="0" borderId="0" xfId="0" applyNumberFormat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3" t="s">
        <v>47</v>
      </c>
    </row>
    <row r="3" spans="1:2" x14ac:dyDescent="0.3">
      <c r="A3" t="s">
        <v>62</v>
      </c>
    </row>
    <row r="4" spans="1:2" x14ac:dyDescent="0.3">
      <c r="A4" t="s">
        <v>67</v>
      </c>
    </row>
    <row r="6" spans="1:2" x14ac:dyDescent="0.3">
      <c r="A6" s="13" t="s">
        <v>48</v>
      </c>
    </row>
    <row r="7" spans="1:2" x14ac:dyDescent="0.3">
      <c r="A7" s="13"/>
    </row>
    <row r="8" spans="1:2" x14ac:dyDescent="0.3">
      <c r="A8" t="s">
        <v>68</v>
      </c>
    </row>
    <row r="9" spans="1:2" x14ac:dyDescent="0.3">
      <c r="A9" s="3" t="s">
        <v>85</v>
      </c>
    </row>
    <row r="10" spans="1:2" x14ac:dyDescent="0.3">
      <c r="A10" s="3" t="s">
        <v>83</v>
      </c>
    </row>
    <row r="11" spans="1:2" x14ac:dyDescent="0.3">
      <c r="A11" s="3" t="s">
        <v>84</v>
      </c>
    </row>
    <row r="13" spans="1:2" x14ac:dyDescent="0.3">
      <c r="A13" s="13" t="s">
        <v>49</v>
      </c>
    </row>
    <row r="14" spans="1:2" x14ac:dyDescent="0.3">
      <c r="A14" s="14"/>
    </row>
    <row r="15" spans="1:2" x14ac:dyDescent="0.3">
      <c r="A15" s="15" t="s">
        <v>50</v>
      </c>
      <c r="B15" t="s">
        <v>61</v>
      </c>
    </row>
    <row r="16" spans="1:2" x14ac:dyDescent="0.3">
      <c r="A16" s="14"/>
    </row>
    <row r="17" spans="1:17" x14ac:dyDescent="0.3">
      <c r="A17" s="15" t="s">
        <v>51</v>
      </c>
      <c r="B17" t="s">
        <v>54</v>
      </c>
    </row>
    <row r="18" spans="1:17" x14ac:dyDescent="0.3">
      <c r="B18" t="s">
        <v>63</v>
      </c>
    </row>
    <row r="19" spans="1:17" x14ac:dyDescent="0.3">
      <c r="B19" s="22" t="s">
        <v>56</v>
      </c>
    </row>
    <row r="20" spans="1:17" x14ac:dyDescent="0.3">
      <c r="B20" s="22" t="s">
        <v>57</v>
      </c>
    </row>
    <row r="21" spans="1:17" x14ac:dyDescent="0.3">
      <c r="B21" t="s">
        <v>55</v>
      </c>
    </row>
    <row r="22" spans="1:17" x14ac:dyDescent="0.3">
      <c r="B22" t="s">
        <v>64</v>
      </c>
    </row>
    <row r="23" spans="1:17" ht="15.6" x14ac:dyDescent="0.3">
      <c r="B23" s="22" t="s">
        <v>65</v>
      </c>
      <c r="Q23" s="16"/>
    </row>
    <row r="24" spans="1:17" x14ac:dyDescent="0.3">
      <c r="B24" s="22" t="s">
        <v>60</v>
      </c>
    </row>
    <row r="25" spans="1:17" x14ac:dyDescent="0.3">
      <c r="B25" s="22" t="s">
        <v>58</v>
      </c>
    </row>
    <row r="26" spans="1:17" x14ac:dyDescent="0.3">
      <c r="B26" s="22" t="s">
        <v>66</v>
      </c>
    </row>
    <row r="27" spans="1:17" x14ac:dyDescent="0.3">
      <c r="B27" s="23" t="s">
        <v>59</v>
      </c>
    </row>
  </sheetData>
  <hyperlinks>
    <hyperlink ref="A15" location="'Policy Calculation'!A1" display="Policy calculation" xr:uid="{00000000-0004-0000-0000-000000000000}"/>
    <hyperlink ref="A17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5"/>
  <sheetViews>
    <sheetView showGridLines="0" tabSelected="1" zoomScale="84" zoomScaleNormal="84" workbookViewId="0">
      <selection activeCell="C1" sqref="C1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33203125" style="8" bestFit="1" customWidth="1"/>
    <col min="6" max="6" width="13.88671875" style="8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26</v>
      </c>
    </row>
    <row r="2" spans="1:2" x14ac:dyDescent="0.3">
      <c r="A2" s="1"/>
    </row>
    <row r="3" spans="1:2" x14ac:dyDescent="0.3">
      <c r="A3" s="3" t="s">
        <v>85</v>
      </c>
    </row>
    <row r="4" spans="1:2" x14ac:dyDescent="0.3">
      <c r="A4" s="3"/>
    </row>
    <row r="5" spans="1:2" x14ac:dyDescent="0.3">
      <c r="A5" s="1" t="s">
        <v>2</v>
      </c>
    </row>
    <row r="6" spans="1:2" x14ac:dyDescent="0.3">
      <c r="A6" s="1"/>
    </row>
    <row r="7" spans="1:2" x14ac:dyDescent="0.3">
      <c r="A7" s="4" t="s">
        <v>15</v>
      </c>
      <c r="B7" s="2" t="s">
        <v>7</v>
      </c>
    </row>
    <row r="8" spans="1:2" x14ac:dyDescent="0.3">
      <c r="A8" s="4" t="s">
        <v>8</v>
      </c>
      <c r="B8" s="2" t="s">
        <v>6</v>
      </c>
    </row>
    <row r="9" spans="1:2" x14ac:dyDescent="0.3">
      <c r="A9" s="4" t="s">
        <v>23</v>
      </c>
      <c r="B9" s="7">
        <v>41275</v>
      </c>
    </row>
    <row r="10" spans="1:2" x14ac:dyDescent="0.3">
      <c r="A10" s="4" t="s">
        <v>24</v>
      </c>
      <c r="B10" s="7">
        <v>41639</v>
      </c>
    </row>
    <row r="11" spans="1:2" x14ac:dyDescent="0.3">
      <c r="A11" s="4" t="s">
        <v>9</v>
      </c>
      <c r="B11" s="2" t="s">
        <v>10</v>
      </c>
    </row>
    <row r="12" spans="1:2" x14ac:dyDescent="0.3">
      <c r="A12" s="4" t="s">
        <v>21</v>
      </c>
      <c r="B12" s="2" t="s">
        <v>12</v>
      </c>
    </row>
    <row r="13" spans="1:2" x14ac:dyDescent="0.3">
      <c r="A13" s="4" t="s">
        <v>14</v>
      </c>
      <c r="B13" s="2" t="s">
        <v>13</v>
      </c>
    </row>
    <row r="14" spans="1:2" x14ac:dyDescent="0.3">
      <c r="A14" s="4" t="s">
        <v>11</v>
      </c>
      <c r="B14" s="2" t="s">
        <v>18</v>
      </c>
    </row>
    <row r="15" spans="1:2" x14ac:dyDescent="0.3">
      <c r="A15" s="4" t="s">
        <v>16</v>
      </c>
      <c r="B15" s="2" t="s">
        <v>27</v>
      </c>
    </row>
    <row r="17" spans="1:1" x14ac:dyDescent="0.3">
      <c r="A17" s="1" t="s">
        <v>3</v>
      </c>
    </row>
    <row r="18" spans="1:1" x14ac:dyDescent="0.3">
      <c r="A18" s="1"/>
    </row>
    <row r="19" spans="1:1" x14ac:dyDescent="0.3">
      <c r="A19" s="2" t="s">
        <v>44</v>
      </c>
    </row>
    <row r="20" spans="1:1" x14ac:dyDescent="0.3">
      <c r="A20" s="2" t="s">
        <v>45</v>
      </c>
    </row>
    <row r="21" spans="1:1" x14ac:dyDescent="0.3">
      <c r="A21" s="2" t="s">
        <v>19</v>
      </c>
    </row>
    <row r="22" spans="1:1" x14ac:dyDescent="0.3">
      <c r="A22" s="2" t="s">
        <v>52</v>
      </c>
    </row>
    <row r="23" spans="1:1" x14ac:dyDescent="0.3">
      <c r="A23" s="2" t="s">
        <v>28</v>
      </c>
    </row>
    <row r="25" spans="1:1" x14ac:dyDescent="0.3">
      <c r="A25" s="1" t="s">
        <v>17</v>
      </c>
    </row>
    <row r="26" spans="1:1" x14ac:dyDescent="0.3">
      <c r="A26" s="1"/>
    </row>
    <row r="27" spans="1:1" x14ac:dyDescent="0.3">
      <c r="A27" s="3" t="s">
        <v>20</v>
      </c>
    </row>
    <row r="28" spans="1:1" x14ac:dyDescent="0.3">
      <c r="A28" s="1"/>
    </row>
    <row r="29" spans="1:1" x14ac:dyDescent="0.3">
      <c r="A29" s="1" t="s">
        <v>22</v>
      </c>
    </row>
    <row r="30" spans="1:1" x14ac:dyDescent="0.3">
      <c r="A30" s="1"/>
    </row>
    <row r="31" spans="1:1" x14ac:dyDescent="0.3">
      <c r="A31" s="6" t="s">
        <v>86</v>
      </c>
    </row>
    <row r="32" spans="1:1" x14ac:dyDescent="0.3">
      <c r="A32" s="3"/>
    </row>
    <row r="33" spans="1:16" x14ac:dyDescent="0.3">
      <c r="A33" s="1" t="s">
        <v>4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29"/>
      <c r="B35" s="30"/>
      <c r="C35" s="44" t="s">
        <v>70</v>
      </c>
      <c r="D35" s="44"/>
      <c r="E35" s="44"/>
      <c r="F35" s="44"/>
      <c r="G35" s="30"/>
      <c r="H35" s="30"/>
      <c r="I35" s="44" t="s">
        <v>71</v>
      </c>
      <c r="J35" s="44"/>
      <c r="K35" s="44"/>
      <c r="L35" s="44"/>
      <c r="M35" s="30"/>
      <c r="N35" s="31" t="s">
        <v>72</v>
      </c>
    </row>
    <row r="36" spans="1:16" s="4" customFormat="1" x14ac:dyDescent="0.3">
      <c r="A36" s="19" t="s">
        <v>36</v>
      </c>
      <c r="B36" s="20" t="s">
        <v>42</v>
      </c>
      <c r="C36" s="21" t="s">
        <v>29</v>
      </c>
      <c r="D36" s="21" t="s">
        <v>30</v>
      </c>
      <c r="E36" s="21" t="s">
        <v>32</v>
      </c>
      <c r="F36" s="21" t="s">
        <v>31</v>
      </c>
      <c r="G36" s="6"/>
      <c r="H36" s="6"/>
      <c r="I36" s="21" t="s">
        <v>29</v>
      </c>
      <c r="J36" s="21" t="s">
        <v>30</v>
      </c>
      <c r="K36" s="21" t="s">
        <v>32</v>
      </c>
      <c r="L36" s="21" t="s">
        <v>31</v>
      </c>
      <c r="M36" s="24"/>
      <c r="N36" s="32"/>
    </row>
    <row r="37" spans="1:16" s="4" customFormat="1" x14ac:dyDescent="0.3">
      <c r="A37" s="17" t="s">
        <v>5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24"/>
      <c r="N37" s="32"/>
    </row>
    <row r="38" spans="1:16" s="4" customFormat="1" x14ac:dyDescent="0.3">
      <c r="A38" s="17" t="s">
        <v>25</v>
      </c>
      <c r="B38" s="6" t="s">
        <v>37</v>
      </c>
      <c r="C38" s="11">
        <v>1000000</v>
      </c>
      <c r="D38" s="11">
        <v>100000</v>
      </c>
      <c r="E38" s="11">
        <v>50000</v>
      </c>
      <c r="F38" s="11">
        <v>20000</v>
      </c>
      <c r="G38" s="6"/>
      <c r="H38" s="6"/>
      <c r="I38" s="11">
        <v>1700000</v>
      </c>
      <c r="J38" s="11">
        <v>30000</v>
      </c>
      <c r="K38" s="11">
        <v>1000000</v>
      </c>
      <c r="L38" s="11">
        <v>50000</v>
      </c>
      <c r="M38" s="24"/>
      <c r="N38" s="32"/>
    </row>
    <row r="39" spans="1:16" s="4" customFormat="1" x14ac:dyDescent="0.3">
      <c r="A39" s="18" t="s">
        <v>46</v>
      </c>
      <c r="B39" s="5" t="s">
        <v>73</v>
      </c>
      <c r="C39" s="24"/>
      <c r="D39" s="24"/>
      <c r="E39" s="24"/>
      <c r="F39" s="11"/>
      <c r="G39" s="6"/>
      <c r="H39" s="6"/>
      <c r="I39" s="24"/>
      <c r="J39" s="24"/>
      <c r="K39" s="24"/>
      <c r="L39" s="11"/>
      <c r="M39" s="24"/>
      <c r="N39" s="32"/>
    </row>
    <row r="40" spans="1:16" s="4" customFormat="1" x14ac:dyDescent="0.3">
      <c r="A40" s="17" t="s">
        <v>76</v>
      </c>
      <c r="B40" s="6" t="s">
        <v>77</v>
      </c>
      <c r="C40" s="39">
        <v>10000</v>
      </c>
      <c r="D40" s="39">
        <v>5000</v>
      </c>
      <c r="E40" s="39">
        <v>5000</v>
      </c>
      <c r="F40" s="39">
        <v>0</v>
      </c>
      <c r="G40" s="6"/>
      <c r="H40" s="6"/>
      <c r="I40" s="39">
        <v>10000</v>
      </c>
      <c r="J40" s="39">
        <v>5000</v>
      </c>
      <c r="K40" s="39">
        <v>5000</v>
      </c>
      <c r="L40" s="39">
        <v>0</v>
      </c>
      <c r="M40" s="24"/>
      <c r="N40" s="24"/>
      <c r="O40" s="41"/>
    </row>
    <row r="41" spans="1:16" s="4" customFormat="1" x14ac:dyDescent="0.3">
      <c r="A41" s="17" t="s">
        <v>75</v>
      </c>
      <c r="B41" s="6" t="s">
        <v>38</v>
      </c>
      <c r="C41" s="39"/>
      <c r="D41" s="39"/>
      <c r="E41" s="39"/>
      <c r="F41" s="39"/>
      <c r="G41" s="6"/>
      <c r="H41" s="6"/>
      <c r="I41" s="39"/>
      <c r="J41" s="39"/>
      <c r="K41" s="39"/>
      <c r="L41" s="39"/>
      <c r="M41" s="24"/>
      <c r="N41" s="38">
        <v>50000</v>
      </c>
    </row>
    <row r="42" spans="1:16" s="4" customFormat="1" x14ac:dyDescent="0.3">
      <c r="A42" s="17" t="s">
        <v>0</v>
      </c>
      <c r="B42" s="6" t="s">
        <v>39</v>
      </c>
      <c r="C42" s="45"/>
      <c r="D42" s="45"/>
      <c r="E42" s="45"/>
      <c r="F42" s="45"/>
      <c r="G42" s="6"/>
      <c r="H42" s="6"/>
      <c r="I42" s="45"/>
      <c r="J42" s="45"/>
      <c r="K42" s="45"/>
      <c r="L42" s="45"/>
      <c r="M42" s="24"/>
      <c r="N42" s="38">
        <v>2500000</v>
      </c>
    </row>
    <row r="43" spans="1:16" s="4" customFormat="1" x14ac:dyDescent="0.3">
      <c r="A43" s="17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24"/>
      <c r="N43" s="32"/>
    </row>
    <row r="44" spans="1:16" s="4" customFormat="1" x14ac:dyDescent="0.3">
      <c r="A44" s="19" t="s">
        <v>41</v>
      </c>
      <c r="B44" s="25"/>
      <c r="C44" s="26"/>
      <c r="D44" s="26"/>
      <c r="E44" s="26"/>
      <c r="F44" s="26"/>
      <c r="G44" s="6"/>
      <c r="H44" s="6"/>
      <c r="I44" s="26"/>
      <c r="J44" s="26"/>
      <c r="K44" s="26"/>
      <c r="L44" s="26"/>
      <c r="M44" s="24"/>
      <c r="N44" s="32"/>
    </row>
    <row r="45" spans="1:16" s="4" customFormat="1" x14ac:dyDescent="0.3">
      <c r="A45" s="17" t="s">
        <v>33</v>
      </c>
      <c r="B45" s="6" t="s">
        <v>40</v>
      </c>
      <c r="C45" s="12">
        <v>0.1</v>
      </c>
      <c r="D45" s="12">
        <v>0.1</v>
      </c>
      <c r="E45" s="12">
        <v>0.05</v>
      </c>
      <c r="F45" s="12">
        <v>0.02</v>
      </c>
      <c r="G45" s="6"/>
      <c r="H45" s="6"/>
      <c r="I45" s="12">
        <v>0.1</v>
      </c>
      <c r="J45" s="12">
        <v>0.1</v>
      </c>
      <c r="K45" s="12">
        <v>0.05</v>
      </c>
      <c r="L45" s="12">
        <v>0.02</v>
      </c>
      <c r="M45" s="24"/>
      <c r="N45" s="32"/>
    </row>
    <row r="46" spans="1:16" s="4" customFormat="1" x14ac:dyDescent="0.3">
      <c r="A46" s="17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24"/>
      <c r="N46" s="32"/>
    </row>
    <row r="47" spans="1:16" s="4" customFormat="1" x14ac:dyDescent="0.3">
      <c r="A47" s="19" t="s">
        <v>34</v>
      </c>
      <c r="B47" s="25"/>
      <c r="C47" s="26"/>
      <c r="D47" s="26"/>
      <c r="E47" s="26"/>
      <c r="F47" s="26"/>
      <c r="G47" s="25"/>
      <c r="H47" s="20"/>
      <c r="I47" s="26"/>
      <c r="J47" s="26"/>
      <c r="K47" s="26"/>
      <c r="L47" s="26"/>
      <c r="M47" s="24"/>
      <c r="N47" s="27" t="s">
        <v>43</v>
      </c>
    </row>
    <row r="48" spans="1:16" s="4" customFormat="1" x14ac:dyDescent="0.3">
      <c r="A48" s="17" t="s">
        <v>35</v>
      </c>
      <c r="B48" s="6" t="s">
        <v>53</v>
      </c>
      <c r="C48" s="11">
        <f>C45*C38</f>
        <v>100000</v>
      </c>
      <c r="D48" s="11">
        <f t="shared" ref="D48:F48" si="0">D45*D38</f>
        <v>10000</v>
      </c>
      <c r="E48" s="11">
        <f t="shared" si="0"/>
        <v>2500</v>
      </c>
      <c r="F48" s="11">
        <f t="shared" si="0"/>
        <v>400</v>
      </c>
      <c r="G48" s="6"/>
      <c r="H48" s="6"/>
      <c r="I48" s="11">
        <f>I45*I38</f>
        <v>170000</v>
      </c>
      <c r="J48" s="11">
        <f t="shared" ref="J48:L48" si="1">J45*J38</f>
        <v>3000</v>
      </c>
      <c r="K48" s="11">
        <f t="shared" si="1"/>
        <v>50000</v>
      </c>
      <c r="L48" s="11">
        <f t="shared" si="1"/>
        <v>1000</v>
      </c>
      <c r="M48" s="24"/>
      <c r="N48" s="33"/>
    </row>
    <row r="49" spans="1:14" s="4" customFormat="1" x14ac:dyDescent="0.3">
      <c r="A49" s="17" t="s">
        <v>1</v>
      </c>
      <c r="B49" s="6" t="s">
        <v>78</v>
      </c>
      <c r="C49" s="40">
        <f>MAX(C48-C40,0)</f>
        <v>90000</v>
      </c>
      <c r="D49" s="40">
        <f>MAX(D48-D40,0)</f>
        <v>5000</v>
      </c>
      <c r="E49" s="40">
        <f>MAX(E48-E40,0)</f>
        <v>0</v>
      </c>
      <c r="F49" s="40">
        <f>MAX(F48-F40,0)</f>
        <v>400</v>
      </c>
      <c r="G49" s="6"/>
      <c r="H49" s="6"/>
      <c r="I49" s="40">
        <f>MAX(I48-I40,0)</f>
        <v>160000</v>
      </c>
      <c r="J49" s="40">
        <f>MAX(J48-J40,0)</f>
        <v>0</v>
      </c>
      <c r="K49" s="40">
        <f>MAX(K48-K40,0)</f>
        <v>45000</v>
      </c>
      <c r="L49" s="40">
        <f>MAX(L48-L40,0)</f>
        <v>1000</v>
      </c>
      <c r="M49" s="24"/>
      <c r="N49" s="33">
        <f>SUM(C49:L49)</f>
        <v>301400</v>
      </c>
    </row>
    <row r="50" spans="1:14" s="4" customFormat="1" x14ac:dyDescent="0.3">
      <c r="A50" s="17" t="s">
        <v>74</v>
      </c>
      <c r="B50" s="6" t="s">
        <v>81</v>
      </c>
      <c r="C50" s="28"/>
      <c r="D50" s="28"/>
      <c r="E50" s="28"/>
      <c r="F50" s="28"/>
      <c r="G50" s="6"/>
      <c r="H50" s="6"/>
      <c r="I50" s="28"/>
      <c r="J50" s="28"/>
      <c r="K50" s="28"/>
      <c r="L50" s="28"/>
      <c r="M50" s="24"/>
      <c r="N50" s="33">
        <f>MAX(N49-N41,0)</f>
        <v>251400</v>
      </c>
    </row>
    <row r="51" spans="1:14" s="4" customFormat="1" x14ac:dyDescent="0.3">
      <c r="A51" s="17" t="s">
        <v>82</v>
      </c>
      <c r="B51" s="6" t="s">
        <v>79</v>
      </c>
      <c r="C51" s="43"/>
      <c r="D51" s="43"/>
      <c r="E51" s="43"/>
      <c r="F51" s="43"/>
      <c r="G51" s="6"/>
      <c r="H51" s="6"/>
      <c r="I51" s="43"/>
      <c r="J51" s="43"/>
      <c r="K51" s="43"/>
      <c r="L51" s="43"/>
      <c r="M51" s="24"/>
      <c r="N51" s="33">
        <f>MIN(N42,N50)</f>
        <v>251400</v>
      </c>
    </row>
    <row r="52" spans="1:14" x14ac:dyDescent="0.3">
      <c r="A52" s="34" t="s">
        <v>69</v>
      </c>
      <c r="B52" s="35" t="s">
        <v>80</v>
      </c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7">
        <f>N51</f>
        <v>251400</v>
      </c>
    </row>
    <row r="55" spans="1:14" x14ac:dyDescent="0.3">
      <c r="A55" s="2" t="s">
        <v>87</v>
      </c>
      <c r="C55" s="42">
        <f>$N$52*C48/SUM($C$48:$L$48)</f>
        <v>74621.549421193238</v>
      </c>
      <c r="D55" s="42">
        <f t="shared" ref="D55:F55" si="2">$N$52*D48/SUM($C$48:$L$48)</f>
        <v>7462.1549421193231</v>
      </c>
      <c r="E55" s="42">
        <f t="shared" si="2"/>
        <v>1865.5387355298308</v>
      </c>
      <c r="F55" s="42">
        <f t="shared" si="2"/>
        <v>298.48619768477295</v>
      </c>
      <c r="I55" s="42">
        <f t="shared" ref="I55:L55" si="3">$N$52*I48/SUM($C$48:$L$48)</f>
        <v>126856.63401602849</v>
      </c>
      <c r="J55" s="42">
        <f t="shared" si="3"/>
        <v>2238.6464826357969</v>
      </c>
      <c r="K55" s="42">
        <f t="shared" si="3"/>
        <v>37310.774710596619</v>
      </c>
      <c r="L55" s="42">
        <f t="shared" si="3"/>
        <v>746.21549421193231</v>
      </c>
    </row>
    <row r="56" spans="1:14" x14ac:dyDescent="0.3">
      <c r="A56" s="2" t="s">
        <v>88</v>
      </c>
      <c r="C56" s="42">
        <f>$N$52*C49/SUM($C$49:$L$49)</f>
        <v>75069.674850696741</v>
      </c>
      <c r="D56" s="42">
        <f t="shared" ref="D56:F56" si="4">$N$52*D49/SUM($C$49:$L$49)</f>
        <v>4170.537491705375</v>
      </c>
      <c r="E56" s="42">
        <f t="shared" si="4"/>
        <v>0</v>
      </c>
      <c r="F56" s="42">
        <f t="shared" si="4"/>
        <v>333.64299933642997</v>
      </c>
      <c r="I56" s="42">
        <f t="shared" ref="I56:L56" si="5">$N$52*I49/SUM($C$49:$L$49)</f>
        <v>133457.199734572</v>
      </c>
      <c r="J56" s="42">
        <f t="shared" si="5"/>
        <v>0</v>
      </c>
      <c r="K56" s="42">
        <f t="shared" si="5"/>
        <v>37534.837425348371</v>
      </c>
      <c r="L56" s="42">
        <f t="shared" si="5"/>
        <v>834.10749834107503</v>
      </c>
    </row>
    <row r="58" spans="1:14" x14ac:dyDescent="0.3">
      <c r="C58"/>
      <c r="D58"/>
      <c r="F58"/>
    </row>
    <row r="60" spans="1:14" x14ac:dyDescent="0.3">
      <c r="C60"/>
      <c r="D60"/>
      <c r="I60" s="8"/>
    </row>
    <row r="61" spans="1:14" x14ac:dyDescent="0.3">
      <c r="C61"/>
      <c r="D61"/>
    </row>
    <row r="62" spans="1:14" x14ac:dyDescent="0.3">
      <c r="C62"/>
      <c r="D62"/>
    </row>
    <row r="63" spans="1:14" x14ac:dyDescent="0.3">
      <c r="C63"/>
      <c r="D63"/>
    </row>
    <row r="64" spans="1:14" x14ac:dyDescent="0.3">
      <c r="C64"/>
      <c r="D64"/>
    </row>
    <row r="65" spans="3:4" x14ac:dyDescent="0.3">
      <c r="C65"/>
      <c r="D65"/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Policy Calculation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2018-07-26T09:31:04Z</dcterms:modified>
</cp:coreProperties>
</file>