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8\"/>
    </mc:Choice>
  </mc:AlternateContent>
  <xr:revisionPtr revIDLastSave="0" documentId="10_ncr:8100000_{56BF3937-85AC-4C44-8A78-40A4CB9B82E7}" xr6:coauthVersionLast="34" xr6:coauthVersionMax="34" xr10:uidLastSave="{00000000-0000-0000-0000-000000000000}"/>
  <bookViews>
    <workbookView xWindow="0" yWindow="0" windowWidth="28800" windowHeight="12432" xr2:uid="{00000000-000D-0000-FFFF-FFFF00000000}"/>
  </bookViews>
  <sheets>
    <sheet name="Worked examples sidx1" sheetId="10" r:id="rId1"/>
    <sheet name="Worked examples sidx2" sheetId="11" r:id="rId2"/>
  </sheets>
  <calcPr calcId="162913"/>
</workbook>
</file>

<file path=xl/calcChain.xml><?xml version="1.0" encoding="utf-8"?>
<calcChain xmlns="http://schemas.openxmlformats.org/spreadsheetml/2006/main">
  <c r="J29" i="11" l="1"/>
  <c r="I29" i="11"/>
  <c r="H29" i="11"/>
  <c r="G29" i="11"/>
  <c r="K26" i="11"/>
  <c r="G21" i="11"/>
  <c r="C21" i="11"/>
  <c r="J20" i="11"/>
  <c r="I20" i="11"/>
  <c r="H20" i="11"/>
  <c r="G20" i="11"/>
  <c r="F20" i="11"/>
  <c r="E20" i="11"/>
  <c r="D20" i="11"/>
  <c r="C20" i="11"/>
  <c r="L9" i="11"/>
  <c r="G22" i="11" l="1"/>
  <c r="G23" i="11" s="1"/>
  <c r="C22" i="11"/>
  <c r="K20" i="11"/>
  <c r="L20" i="11" s="1"/>
  <c r="G21" i="10"/>
  <c r="C21" i="10"/>
  <c r="J20" i="10"/>
  <c r="I20" i="10"/>
  <c r="H20" i="10"/>
  <c r="G20" i="10"/>
  <c r="F20" i="10"/>
  <c r="E20" i="10"/>
  <c r="D20" i="10"/>
  <c r="C20" i="10"/>
  <c r="L9" i="10"/>
  <c r="G24" i="11" l="1"/>
  <c r="C23" i="11"/>
  <c r="C24" i="11" s="1"/>
  <c r="C22" i="10"/>
  <c r="C23" i="10" s="1"/>
  <c r="C24" i="10" s="1"/>
  <c r="G22" i="10"/>
  <c r="G23" i="10" s="1"/>
  <c r="G24" i="10" s="1"/>
  <c r="K20" i="10"/>
  <c r="L20" i="10" s="1"/>
  <c r="L23" i="11" l="1"/>
  <c r="L25" i="11" s="1"/>
  <c r="L24" i="11"/>
  <c r="L24" i="10"/>
  <c r="L23" i="10"/>
  <c r="L25" i="10" s="1"/>
  <c r="L26" i="11" l="1"/>
  <c r="L26" i="10"/>
  <c r="G29" i="10" s="1"/>
  <c r="K26" i="10"/>
  <c r="E29" i="11" l="1"/>
  <c r="G28" i="11"/>
  <c r="I28" i="11"/>
  <c r="F29" i="11"/>
  <c r="H28" i="11"/>
  <c r="E28" i="11"/>
  <c r="C28" i="11"/>
  <c r="D28" i="11"/>
  <c r="J28" i="11"/>
  <c r="D29" i="11"/>
  <c r="F28" i="11"/>
  <c r="C29" i="11"/>
  <c r="J29" i="10"/>
  <c r="I29" i="10"/>
  <c r="H29" i="10"/>
  <c r="E28" i="10"/>
  <c r="J28" i="10"/>
  <c r="I28" i="10"/>
  <c r="G28" i="10"/>
  <c r="D28" i="10"/>
  <c r="H28" i="10"/>
  <c r="F28" i="10"/>
  <c r="C28" i="10"/>
  <c r="F29" i="10"/>
  <c r="D29" i="10"/>
  <c r="E29" i="10"/>
  <c r="C29" i="10"/>
</calcChain>
</file>

<file path=xl/sharedStrings.xml><?xml version="1.0" encoding="utf-8"?>
<sst xmlns="http://schemas.openxmlformats.org/spreadsheetml/2006/main" count="110" uniqueCount="48">
  <si>
    <t>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</si>
  <si>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</si>
  <si>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</si>
  <si>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</si>
  <si>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</si>
  <si>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</si>
  <si>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</si>
  <si>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</si>
  <si>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</si>
  <si>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</si>
  <si>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</si>
  <si>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</si>
  <si>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</si>
  <si>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</si>
  <si>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</si>
  <si>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</si>
  <si>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</si>
  <si>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</si>
  <si>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</si>
  <si>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</si>
  <si>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</si>
  <si>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</si>
  <si>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</si>
  <si>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</si>
  <si>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</si>
  <si>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</si>
  <si>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</si>
  <si>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</si>
  <si>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</si>
  <si>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</si>
  <si>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</si>
  <si>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</si>
  <si>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</si>
  <si>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</si>
  <si>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</si>
  <si>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</si>
  <si>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</si>
  <si>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</si>
  <si>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</si>
  <si>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</si>
  <si>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</si>
  <si>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</si>
  <si>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</si>
  <si>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</si>
  <si>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S8 = Min(S7,L)*S6/S7</t>
  </si>
  <si>
    <t>Gross Loss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</si>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</sst>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horizontal="right" vertical="top"/>
    </xf>
    <xf numFmtId="165" fontId="2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horizontal="right" vertical="top"/>
    </xf>
    <xf numFmtId="3" fontId="0" fillId="0" borderId="5" xfId="0" applyNumberFormat="1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9" fontId="2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vertical="top"/>
    </xf>
    <xf numFmtId="0" fontId="11" fillId="0" borderId="0" xfId="0" applyFont="1" applyBorder="1"/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5"/>
  <sheetViews>
    <sheetView tabSelected="1" zoomScale="90" zoomScaleNormal="90" workbookViewId="0"/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53">
        <v>0.05</v>
      </c>
      <c r="D10" s="53"/>
      <c r="E10" s="53"/>
      <c r="F10" s="53"/>
      <c r="G10" s="53"/>
      <c r="H10" s="53"/>
      <c r="I10" s="53"/>
      <c r="J10" s="53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28"/>
      <c r="D13" s="28"/>
      <c r="E13" s="28"/>
      <c r="F13" s="28"/>
      <c r="G13" s="28"/>
      <c r="H13" s="28"/>
      <c r="I13" s="28"/>
      <c r="J13" s="28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6" x14ac:dyDescent="0.3">
      <c r="A17" s="19" t="s">
        <v>29</v>
      </c>
      <c r="B17" s="20" t="s">
        <v>30</v>
      </c>
      <c r="C17" s="35">
        <v>1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1</v>
      </c>
      <c r="K17" s="20"/>
      <c r="L17" s="21"/>
    </row>
    <row r="18" spans="1:16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6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6" x14ac:dyDescent="0.3">
      <c r="A20" s="19" t="s">
        <v>34</v>
      </c>
      <c r="B20" s="20" t="s">
        <v>35</v>
      </c>
      <c r="C20" s="22">
        <f t="shared" ref="C20:J20" si="0">C17*C9</f>
        <v>1000000</v>
      </c>
      <c r="D20" s="22">
        <f t="shared" si="0"/>
        <v>100000</v>
      </c>
      <c r="E20" s="22">
        <f t="shared" si="0"/>
        <v>50000</v>
      </c>
      <c r="F20" s="22">
        <f t="shared" si="0"/>
        <v>20000</v>
      </c>
      <c r="G20" s="22">
        <f t="shared" si="0"/>
        <v>1000000</v>
      </c>
      <c r="H20" s="22">
        <f t="shared" si="0"/>
        <v>100000</v>
      </c>
      <c r="I20" s="22">
        <f t="shared" si="0"/>
        <v>50000</v>
      </c>
      <c r="J20" s="22">
        <f t="shared" si="0"/>
        <v>20000</v>
      </c>
      <c r="K20" s="38">
        <f>SUM(C20:J20)</f>
        <v>2340000</v>
      </c>
      <c r="L20" s="23">
        <f>K20</f>
        <v>2340000</v>
      </c>
    </row>
    <row r="21" spans="1:16" x14ac:dyDescent="0.3">
      <c r="A21" s="19" t="s">
        <v>18</v>
      </c>
      <c r="B21" s="20" t="s">
        <v>36</v>
      </c>
      <c r="C21" s="54">
        <f>SUM(C9:F9)*C10</f>
        <v>58500</v>
      </c>
      <c r="D21" s="54"/>
      <c r="E21" s="54"/>
      <c r="F21" s="54"/>
      <c r="G21" s="54">
        <f>SUM(G9:J9)*G10</f>
        <v>0</v>
      </c>
      <c r="H21" s="54"/>
      <c r="I21" s="54"/>
      <c r="J21" s="54"/>
      <c r="K21" s="39"/>
      <c r="L21" s="40"/>
    </row>
    <row r="22" spans="1:16" x14ac:dyDescent="0.3">
      <c r="A22" s="19" t="s">
        <v>37</v>
      </c>
      <c r="B22" s="20" t="s">
        <v>38</v>
      </c>
      <c r="C22" s="52">
        <f>SUM(C20:F20)</f>
        <v>1170000</v>
      </c>
      <c r="D22" s="52"/>
      <c r="E22" s="52"/>
      <c r="F22" s="52"/>
      <c r="G22" s="52">
        <f>SUM(G20:J20)</f>
        <v>1170000</v>
      </c>
      <c r="H22" s="52"/>
      <c r="I22" s="52"/>
      <c r="J22" s="52"/>
      <c r="K22" s="38"/>
      <c r="L22" s="23"/>
    </row>
    <row r="23" spans="1:16" x14ac:dyDescent="0.3">
      <c r="A23" s="19" t="s">
        <v>39</v>
      </c>
      <c r="B23" s="20" t="s">
        <v>40</v>
      </c>
      <c r="C23" s="52">
        <f>MIN(C22,C21)</f>
        <v>58500</v>
      </c>
      <c r="D23" s="52"/>
      <c r="E23" s="52"/>
      <c r="F23" s="52"/>
      <c r="G23" s="52">
        <f>MIN(G22,G21)</f>
        <v>0</v>
      </c>
      <c r="H23" s="52"/>
      <c r="I23" s="52"/>
      <c r="J23" s="52"/>
      <c r="K23" s="41"/>
      <c r="L23" s="42">
        <f>SUM(C23:J23)</f>
        <v>58500</v>
      </c>
      <c r="M23" s="43"/>
    </row>
    <row r="24" spans="1:16" x14ac:dyDescent="0.3">
      <c r="A24" s="19" t="s">
        <v>41</v>
      </c>
      <c r="B24" s="20"/>
      <c r="C24" s="52">
        <f>C22-C23</f>
        <v>1111500</v>
      </c>
      <c r="D24" s="52"/>
      <c r="E24" s="52"/>
      <c r="F24" s="52"/>
      <c r="G24" s="52">
        <f>G22-G23</f>
        <v>1170000</v>
      </c>
      <c r="H24" s="52"/>
      <c r="I24" s="52"/>
      <c r="J24" s="52"/>
      <c r="K24" s="41"/>
      <c r="L24" s="42">
        <f>SUM(C24:J24)</f>
        <v>2281500</v>
      </c>
      <c r="M24" s="43"/>
    </row>
    <row r="25" spans="1:16" x14ac:dyDescent="0.3">
      <c r="A25" s="19" t="s">
        <v>42</v>
      </c>
      <c r="B25" s="20" t="s">
        <v>43</v>
      </c>
      <c r="C25" s="44"/>
      <c r="D25" s="44"/>
      <c r="E25" s="44"/>
      <c r="F25" s="44"/>
      <c r="G25" s="44"/>
      <c r="H25" s="44"/>
      <c r="I25" s="44"/>
      <c r="J25" s="44"/>
      <c r="K25" s="41"/>
      <c r="L25" s="23">
        <f>MIN($L$12,L23)</f>
        <v>40000</v>
      </c>
      <c r="M25" s="43"/>
    </row>
    <row r="26" spans="1:16" ht="15" thickBot="1" x14ac:dyDescent="0.35">
      <c r="A26" s="45" t="s">
        <v>45</v>
      </c>
      <c r="B26" s="33" t="s">
        <v>44</v>
      </c>
      <c r="C26" s="46"/>
      <c r="D26" s="46"/>
      <c r="E26" s="46"/>
      <c r="F26" s="46"/>
      <c r="G26" s="46"/>
      <c r="H26" s="46"/>
      <c r="I26" s="46"/>
      <c r="J26" s="46"/>
      <c r="K26" s="47">
        <f>SUM(C26:J26)</f>
        <v>0</v>
      </c>
      <c r="L26" s="48">
        <f>MIN(L14,MAX(L24+L23-L25,0))</f>
        <v>100000</v>
      </c>
    </row>
    <row r="28" spans="1:16" s="17" customFormat="1" x14ac:dyDescent="0.3">
      <c r="A28" s="55" t="s">
        <v>46</v>
      </c>
      <c r="B28" s="55"/>
      <c r="C28" s="56">
        <f>C20*$L$26/$L$20</f>
        <v>42735.042735042734</v>
      </c>
      <c r="D28" s="56">
        <f t="shared" ref="D28:J28" si="1">D20*$L$26/$L$20</f>
        <v>4273.5042735042734</v>
      </c>
      <c r="E28" s="56">
        <f t="shared" si="1"/>
        <v>2136.7521367521367</v>
      </c>
      <c r="F28" s="56">
        <f t="shared" si="1"/>
        <v>854.70085470085473</v>
      </c>
      <c r="G28" s="56">
        <f t="shared" si="1"/>
        <v>42735.042735042734</v>
      </c>
      <c r="H28" s="56">
        <f t="shared" si="1"/>
        <v>4273.5042735042734</v>
      </c>
      <c r="I28" s="56">
        <f t="shared" si="1"/>
        <v>2136.7521367521367</v>
      </c>
      <c r="J28" s="56">
        <f t="shared" si="1"/>
        <v>854.70085470085473</v>
      </c>
      <c r="K28" s="57"/>
      <c r="L28" s="58"/>
      <c r="M28" s="58"/>
      <c r="N28" s="58"/>
      <c r="O28" s="58"/>
      <c r="P28" s="58"/>
    </row>
    <row r="29" spans="1:16" s="17" customFormat="1" x14ac:dyDescent="0.3">
      <c r="A29" s="55" t="s">
        <v>47</v>
      </c>
      <c r="B29" s="55"/>
      <c r="C29" s="56">
        <f>$C$24*C20*$L$26/SUM($C$20:$F$20)/$L$24</f>
        <v>41639.27240850318</v>
      </c>
      <c r="D29" s="56">
        <f t="shared" ref="D29:G29" si="2">$C$24*D20*$L$26/SUM($C$20:$F$20)/$L$24</f>
        <v>4163.9272408503175</v>
      </c>
      <c r="E29" s="56">
        <f t="shared" si="2"/>
        <v>2081.9636204251588</v>
      </c>
      <c r="F29" s="56">
        <f t="shared" si="2"/>
        <v>832.78544817006355</v>
      </c>
      <c r="G29" s="56">
        <f>$G$24*G20*$L$26/SUM($G$20:$J$20)/$L$24</f>
        <v>43830.813061582296</v>
      </c>
      <c r="H29" s="56">
        <f t="shared" ref="H29:J29" si="3">$G$24*H20*$L$26/SUM($C$20:$F$20)/$L$24</f>
        <v>4383.0813061582294</v>
      </c>
      <c r="I29" s="56">
        <f t="shared" si="3"/>
        <v>2191.5406530791147</v>
      </c>
      <c r="J29" s="56">
        <f t="shared" si="3"/>
        <v>876.61626123164581</v>
      </c>
      <c r="K29" s="57"/>
      <c r="L29" s="58"/>
      <c r="M29" s="58"/>
      <c r="N29" s="58"/>
      <c r="O29" s="58"/>
      <c r="P29" s="58"/>
    </row>
    <row r="30" spans="1:16" s="17" customFormat="1" x14ac:dyDescent="0.3">
      <c r="A30" s="20"/>
      <c r="B30" s="20"/>
      <c r="C30" s="22"/>
      <c r="D30" s="22"/>
      <c r="E30" s="22"/>
      <c r="F30" s="22"/>
      <c r="G30" s="22"/>
      <c r="H30" s="22"/>
      <c r="I30" s="22"/>
      <c r="J30" s="22"/>
      <c r="K30" s="38"/>
    </row>
    <row r="31" spans="1:16" s="17" customFormat="1" x14ac:dyDescent="0.3">
      <c r="A31" s="49"/>
      <c r="B31" s="49"/>
      <c r="C31" s="22"/>
      <c r="D31" s="22"/>
      <c r="E31" s="22"/>
      <c r="F31" s="22"/>
      <c r="G31" s="22"/>
      <c r="H31" s="22"/>
      <c r="I31" s="22"/>
      <c r="J31" s="22"/>
      <c r="K31" s="20"/>
    </row>
    <row r="32" spans="1:16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9"/>
    </row>
    <row r="33" spans="1:11" s="17" customFormat="1" x14ac:dyDescent="0.3">
      <c r="A33" s="20"/>
      <c r="B33" s="20"/>
      <c r="C33" s="30"/>
      <c r="D33" s="30"/>
      <c r="E33" s="30"/>
      <c r="F33" s="30"/>
      <c r="G33" s="30"/>
      <c r="H33" s="30"/>
      <c r="I33" s="30"/>
      <c r="J33" s="30"/>
      <c r="K33" s="38"/>
    </row>
    <row r="34" spans="1:11" s="17" customFormat="1" x14ac:dyDescent="0.3">
      <c r="A34" s="20"/>
      <c r="B34" s="20"/>
      <c r="C34" s="4"/>
      <c r="D34" s="4"/>
      <c r="E34" s="4"/>
      <c r="F34" s="4"/>
      <c r="G34" s="4"/>
      <c r="H34" s="4"/>
      <c r="I34" s="4"/>
      <c r="J34" s="4"/>
      <c r="K34" s="20"/>
    </row>
    <row r="35" spans="1:11" s="17" customFormat="1" x14ac:dyDescent="0.3">
      <c r="A35" s="49"/>
      <c r="B35" s="20"/>
      <c r="C35" s="4"/>
      <c r="D35" s="4"/>
      <c r="E35" s="4"/>
      <c r="F35" s="4"/>
      <c r="G35" s="4"/>
      <c r="H35" s="4"/>
      <c r="I35" s="4"/>
      <c r="J35" s="4"/>
      <c r="K35" s="20"/>
    </row>
    <row r="36" spans="1:11" s="17" customFormat="1" x14ac:dyDescent="0.3">
      <c r="A36" s="20"/>
      <c r="B36" s="20"/>
      <c r="C36" s="35"/>
      <c r="D36" s="35"/>
      <c r="E36" s="35"/>
      <c r="F36" s="35"/>
      <c r="G36" s="35"/>
      <c r="H36" s="35"/>
      <c r="I36" s="35"/>
      <c r="J36" s="35"/>
      <c r="K36" s="20"/>
    </row>
    <row r="37" spans="1:11" s="17" customFormat="1" x14ac:dyDescent="0.3">
      <c r="A37" s="20"/>
      <c r="B37" s="20"/>
      <c r="C37" s="4"/>
      <c r="D37" s="4"/>
      <c r="E37" s="4"/>
      <c r="F37" s="4"/>
      <c r="G37" s="4"/>
      <c r="H37" s="4"/>
      <c r="I37" s="4"/>
      <c r="J37" s="4"/>
      <c r="K37" s="20"/>
    </row>
    <row r="38" spans="1:11" s="17" customFormat="1" x14ac:dyDescent="0.3">
      <c r="A38" s="49"/>
      <c r="B38" s="20"/>
      <c r="C38" s="4"/>
      <c r="D38" s="4"/>
      <c r="E38" s="4"/>
      <c r="F38" s="4"/>
      <c r="G38" s="4"/>
      <c r="H38" s="4"/>
      <c r="I38" s="4"/>
      <c r="J38" s="4"/>
      <c r="K38" s="20"/>
    </row>
    <row r="39" spans="1:11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8"/>
    </row>
    <row r="40" spans="1:11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8"/>
    </row>
    <row r="41" spans="1:11" s="17" customFormat="1" x14ac:dyDescent="0.3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8"/>
    </row>
    <row r="42" spans="1:11" s="17" customFormat="1" x14ac:dyDescent="0.3">
      <c r="A42" s="20"/>
      <c r="B42" s="20"/>
      <c r="C42" s="4"/>
      <c r="D42" s="4"/>
      <c r="E42" s="4"/>
      <c r="F42" s="4"/>
      <c r="G42" s="4"/>
      <c r="H42" s="4"/>
      <c r="I42" s="4"/>
      <c r="J42" s="4"/>
      <c r="K42" s="20"/>
    </row>
    <row r="43" spans="1:11" s="17" customFormat="1" x14ac:dyDescent="0.3"/>
    <row r="44" spans="1:11" x14ac:dyDescent="0.3">
      <c r="A44" s="26"/>
    </row>
    <row r="45" spans="1:11" x14ac:dyDescent="0.3">
      <c r="A45" s="26"/>
    </row>
  </sheetData>
  <mergeCells count="10">
    <mergeCell ref="C23:F23"/>
    <mergeCell ref="G23:J23"/>
    <mergeCell ref="C24:F24"/>
    <mergeCell ref="G24:J24"/>
    <mergeCell ref="C10:F10"/>
    <mergeCell ref="G10:J10"/>
    <mergeCell ref="C21:F21"/>
    <mergeCell ref="G21:J21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F76A-39DA-4069-8441-4B656CA563A7}">
  <sheetPr>
    <pageSetUpPr fitToPage="1"/>
  </sheetPr>
  <dimension ref="A1:P45"/>
  <sheetViews>
    <sheetView zoomScale="90" zoomScaleNormal="90" workbookViewId="0"/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53">
        <v>0.05</v>
      </c>
      <c r="D10" s="53"/>
      <c r="E10" s="53"/>
      <c r="F10" s="53"/>
      <c r="G10" s="53"/>
      <c r="H10" s="53"/>
      <c r="I10" s="53"/>
      <c r="J10" s="53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50"/>
      <c r="D12" s="50"/>
      <c r="E12" s="50"/>
      <c r="F12" s="50"/>
      <c r="G12" s="50"/>
      <c r="H12" s="50"/>
      <c r="I12" s="50"/>
      <c r="J12" s="50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50"/>
      <c r="D13" s="50"/>
      <c r="E13" s="50"/>
      <c r="F13" s="50"/>
      <c r="G13" s="50"/>
      <c r="H13" s="50"/>
      <c r="I13" s="50"/>
      <c r="J13" s="50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6" x14ac:dyDescent="0.3">
      <c r="A17" s="19" t="s">
        <v>29</v>
      </c>
      <c r="B17" s="20" t="s">
        <v>30</v>
      </c>
      <c r="C17" s="35">
        <v>0.02</v>
      </c>
      <c r="D17" s="35">
        <v>0.01</v>
      </c>
      <c r="E17" s="35">
        <v>0.05</v>
      </c>
      <c r="F17" s="35">
        <v>0.02</v>
      </c>
      <c r="G17" s="35">
        <v>0.01</v>
      </c>
      <c r="H17" s="35">
        <v>0.01</v>
      </c>
      <c r="I17" s="35">
        <v>0.01</v>
      </c>
      <c r="J17" s="35">
        <v>0.01</v>
      </c>
      <c r="K17" s="20"/>
      <c r="L17" s="21"/>
    </row>
    <row r="18" spans="1:16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6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6" x14ac:dyDescent="0.3">
      <c r="A20" s="19" t="s">
        <v>34</v>
      </c>
      <c r="B20" s="20" t="s">
        <v>35</v>
      </c>
      <c r="C20" s="22">
        <f t="shared" ref="C20:J20" si="0">C17*C9</f>
        <v>20000</v>
      </c>
      <c r="D20" s="22">
        <f t="shared" si="0"/>
        <v>1000</v>
      </c>
      <c r="E20" s="22">
        <f t="shared" si="0"/>
        <v>2500</v>
      </c>
      <c r="F20" s="22">
        <f t="shared" si="0"/>
        <v>400</v>
      </c>
      <c r="G20" s="22">
        <f t="shared" si="0"/>
        <v>10000</v>
      </c>
      <c r="H20" s="22">
        <f t="shared" si="0"/>
        <v>1000</v>
      </c>
      <c r="I20" s="22">
        <f t="shared" si="0"/>
        <v>500</v>
      </c>
      <c r="J20" s="22">
        <f t="shared" si="0"/>
        <v>200</v>
      </c>
      <c r="K20" s="38">
        <f>SUM(C20:J20)</f>
        <v>35600</v>
      </c>
      <c r="L20" s="23">
        <f>K20</f>
        <v>35600</v>
      </c>
    </row>
    <row r="21" spans="1:16" x14ac:dyDescent="0.3">
      <c r="A21" s="19" t="s">
        <v>18</v>
      </c>
      <c r="B21" s="20" t="s">
        <v>36</v>
      </c>
      <c r="C21" s="54">
        <f>SUM(C9:F9)*C10</f>
        <v>58500</v>
      </c>
      <c r="D21" s="54"/>
      <c r="E21" s="54"/>
      <c r="F21" s="54"/>
      <c r="G21" s="54">
        <f>SUM(G9:J9)*G10</f>
        <v>0</v>
      </c>
      <c r="H21" s="54"/>
      <c r="I21" s="54"/>
      <c r="J21" s="54"/>
      <c r="K21" s="39"/>
      <c r="L21" s="40"/>
    </row>
    <row r="22" spans="1:16" x14ac:dyDescent="0.3">
      <c r="A22" s="19" t="s">
        <v>37</v>
      </c>
      <c r="B22" s="20" t="s">
        <v>38</v>
      </c>
      <c r="C22" s="52">
        <f>SUM(C20:F20)</f>
        <v>23900</v>
      </c>
      <c r="D22" s="52"/>
      <c r="E22" s="52"/>
      <c r="F22" s="52"/>
      <c r="G22" s="52">
        <f>SUM(G20:J20)</f>
        <v>11700</v>
      </c>
      <c r="H22" s="52"/>
      <c r="I22" s="52"/>
      <c r="J22" s="52"/>
      <c r="K22" s="38"/>
      <c r="L22" s="23"/>
    </row>
    <row r="23" spans="1:16" x14ac:dyDescent="0.3">
      <c r="A23" s="19" t="s">
        <v>39</v>
      </c>
      <c r="B23" s="20" t="s">
        <v>40</v>
      </c>
      <c r="C23" s="52">
        <f>MIN(C22,C21)</f>
        <v>23900</v>
      </c>
      <c r="D23" s="52"/>
      <c r="E23" s="52"/>
      <c r="F23" s="52"/>
      <c r="G23" s="52">
        <f>MIN(G22,G21)</f>
        <v>0</v>
      </c>
      <c r="H23" s="52"/>
      <c r="I23" s="52"/>
      <c r="J23" s="52"/>
      <c r="K23" s="41"/>
      <c r="L23" s="42">
        <f>SUM(C23:J23)</f>
        <v>23900</v>
      </c>
      <c r="M23" s="43"/>
    </row>
    <row r="24" spans="1:16" x14ac:dyDescent="0.3">
      <c r="A24" s="19" t="s">
        <v>41</v>
      </c>
      <c r="B24" s="20"/>
      <c r="C24" s="52">
        <f>C22-C23</f>
        <v>0</v>
      </c>
      <c r="D24" s="52"/>
      <c r="E24" s="52"/>
      <c r="F24" s="52"/>
      <c r="G24" s="52">
        <f>G22-G23</f>
        <v>11700</v>
      </c>
      <c r="H24" s="52"/>
      <c r="I24" s="52"/>
      <c r="J24" s="52"/>
      <c r="K24" s="41"/>
      <c r="L24" s="42">
        <f>SUM(C24:J24)</f>
        <v>11700</v>
      </c>
      <c r="M24" s="43"/>
    </row>
    <row r="25" spans="1:16" x14ac:dyDescent="0.3">
      <c r="A25" s="19" t="s">
        <v>42</v>
      </c>
      <c r="B25" s="20" t="s">
        <v>43</v>
      </c>
      <c r="C25" s="51"/>
      <c r="D25" s="51"/>
      <c r="E25" s="51"/>
      <c r="F25" s="51"/>
      <c r="G25" s="51"/>
      <c r="H25" s="51"/>
      <c r="I25" s="51"/>
      <c r="J25" s="51"/>
      <c r="K25" s="41"/>
      <c r="L25" s="23">
        <f>MIN($L$12,L23)</f>
        <v>23900</v>
      </c>
      <c r="M25" s="43"/>
    </row>
    <row r="26" spans="1:16" ht="15" thickBot="1" x14ac:dyDescent="0.35">
      <c r="A26" s="45" t="s">
        <v>45</v>
      </c>
      <c r="B26" s="33" t="s">
        <v>44</v>
      </c>
      <c r="C26" s="46"/>
      <c r="D26" s="46"/>
      <c r="E26" s="46"/>
      <c r="F26" s="46"/>
      <c r="G26" s="46"/>
      <c r="H26" s="46"/>
      <c r="I26" s="46"/>
      <c r="J26" s="46"/>
      <c r="K26" s="47">
        <f>SUM(C26:J26)</f>
        <v>0</v>
      </c>
      <c r="L26" s="48">
        <f>MIN(L14,MAX(L24+L23-L25,0))</f>
        <v>11700</v>
      </c>
    </row>
    <row r="28" spans="1:16" s="17" customFormat="1" x14ac:dyDescent="0.3">
      <c r="A28" s="55" t="s">
        <v>46</v>
      </c>
      <c r="B28" s="55"/>
      <c r="C28" s="56">
        <f>C20*$L$26/$L$20</f>
        <v>6573.0337078651683</v>
      </c>
      <c r="D28" s="56">
        <f t="shared" ref="D28:J28" si="1">D20*$L$26/$L$20</f>
        <v>328.65168539325845</v>
      </c>
      <c r="E28" s="56">
        <f t="shared" si="1"/>
        <v>821.62921348314603</v>
      </c>
      <c r="F28" s="56">
        <f t="shared" si="1"/>
        <v>131.46067415730337</v>
      </c>
      <c r="G28" s="56">
        <f t="shared" si="1"/>
        <v>3286.5168539325841</v>
      </c>
      <c r="H28" s="56">
        <f t="shared" si="1"/>
        <v>328.65168539325845</v>
      </c>
      <c r="I28" s="56">
        <f t="shared" si="1"/>
        <v>164.32584269662922</v>
      </c>
      <c r="J28" s="56">
        <f t="shared" si="1"/>
        <v>65.730337078651687</v>
      </c>
      <c r="K28" s="57"/>
      <c r="L28" s="58"/>
      <c r="M28" s="58"/>
      <c r="N28" s="58"/>
      <c r="O28" s="58"/>
      <c r="P28" s="58"/>
    </row>
    <row r="29" spans="1:16" s="17" customFormat="1" x14ac:dyDescent="0.3">
      <c r="A29" s="55" t="s">
        <v>47</v>
      </c>
      <c r="B29" s="55"/>
      <c r="C29" s="56">
        <f>$C$24*C20*$L$26/SUM($C$20:$F$20)/$L$24</f>
        <v>0</v>
      </c>
      <c r="D29" s="56">
        <f t="shared" ref="D29:G29" si="2">$C$24*D20*$L$26/SUM($C$20:$F$20)/$L$24</f>
        <v>0</v>
      </c>
      <c r="E29" s="56">
        <f t="shared" si="2"/>
        <v>0</v>
      </c>
      <c r="F29" s="56">
        <f t="shared" si="2"/>
        <v>0</v>
      </c>
      <c r="G29" s="56">
        <f>$G$24*G20*$L$26/SUM($G$20:$J$20)/$L$24</f>
        <v>10000</v>
      </c>
      <c r="H29" s="56">
        <f t="shared" ref="H29:J29" si="3">$G$24*H20*$L$26/SUM($G$20:$J$20)/$L$24</f>
        <v>1000</v>
      </c>
      <c r="I29" s="56">
        <f t="shared" si="3"/>
        <v>500</v>
      </c>
      <c r="J29" s="56">
        <f t="shared" si="3"/>
        <v>200</v>
      </c>
      <c r="K29" s="57"/>
      <c r="L29" s="58"/>
      <c r="M29" s="58"/>
      <c r="N29" s="58"/>
      <c r="O29" s="58"/>
      <c r="P29" s="58"/>
    </row>
    <row r="30" spans="1:16" s="17" customFormat="1" x14ac:dyDescent="0.3">
      <c r="A30" s="20"/>
      <c r="B30" s="20"/>
      <c r="C30" s="22"/>
      <c r="D30" s="22"/>
      <c r="E30" s="22"/>
      <c r="F30" s="22"/>
      <c r="G30" s="22"/>
      <c r="H30" s="22"/>
      <c r="I30" s="22"/>
      <c r="J30" s="22"/>
      <c r="K30" s="38"/>
    </row>
    <row r="31" spans="1:16" s="17" customFormat="1" x14ac:dyDescent="0.3">
      <c r="A31" s="49"/>
      <c r="B31" s="49"/>
      <c r="C31" s="22"/>
      <c r="D31" s="22"/>
      <c r="E31" s="22"/>
      <c r="F31" s="22"/>
      <c r="G31" s="22"/>
      <c r="H31" s="22"/>
      <c r="I31" s="22"/>
      <c r="J31" s="22"/>
      <c r="K31" s="20"/>
    </row>
    <row r="32" spans="1:16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9"/>
    </row>
    <row r="33" spans="1:11" s="17" customFormat="1" x14ac:dyDescent="0.3">
      <c r="A33" s="20"/>
      <c r="B33" s="20"/>
      <c r="C33" s="30"/>
      <c r="D33" s="30"/>
      <c r="E33" s="30"/>
      <c r="F33" s="30"/>
      <c r="G33" s="30"/>
      <c r="H33" s="30"/>
      <c r="I33" s="30"/>
      <c r="J33" s="30"/>
      <c r="K33" s="38"/>
    </row>
    <row r="34" spans="1:11" s="17" customFormat="1" x14ac:dyDescent="0.3">
      <c r="A34" s="20"/>
      <c r="B34" s="20"/>
      <c r="C34" s="4"/>
      <c r="D34" s="4"/>
      <c r="E34" s="4"/>
      <c r="F34" s="4"/>
      <c r="G34" s="4"/>
      <c r="H34" s="4"/>
      <c r="I34" s="4"/>
      <c r="J34" s="4"/>
      <c r="K34" s="20"/>
    </row>
    <row r="35" spans="1:11" s="17" customFormat="1" x14ac:dyDescent="0.3">
      <c r="A35" s="49"/>
      <c r="B35" s="20"/>
      <c r="C35" s="4"/>
      <c r="D35" s="4"/>
      <c r="E35" s="4"/>
      <c r="F35" s="4"/>
      <c r="G35" s="4"/>
      <c r="H35" s="4"/>
      <c r="I35" s="4"/>
      <c r="J35" s="4"/>
      <c r="K35" s="20"/>
    </row>
    <row r="36" spans="1:11" s="17" customFormat="1" x14ac:dyDescent="0.3">
      <c r="A36" s="20"/>
      <c r="B36" s="20"/>
      <c r="C36" s="35"/>
      <c r="D36" s="35"/>
      <c r="E36" s="35"/>
      <c r="F36" s="35"/>
      <c r="G36" s="35"/>
      <c r="H36" s="35"/>
      <c r="I36" s="35"/>
      <c r="J36" s="35"/>
      <c r="K36" s="20"/>
    </row>
    <row r="37" spans="1:11" s="17" customFormat="1" x14ac:dyDescent="0.3">
      <c r="A37" s="20"/>
      <c r="B37" s="20"/>
      <c r="C37" s="4"/>
      <c r="D37" s="4"/>
      <c r="E37" s="4"/>
      <c r="F37" s="4"/>
      <c r="G37" s="4"/>
      <c r="H37" s="4"/>
      <c r="I37" s="4"/>
      <c r="J37" s="4"/>
      <c r="K37" s="20"/>
    </row>
    <row r="38" spans="1:11" s="17" customFormat="1" x14ac:dyDescent="0.3">
      <c r="A38" s="49"/>
      <c r="B38" s="20"/>
      <c r="C38" s="4"/>
      <c r="D38" s="4"/>
      <c r="E38" s="4"/>
      <c r="F38" s="4"/>
      <c r="G38" s="4"/>
      <c r="H38" s="4"/>
      <c r="I38" s="4"/>
      <c r="J38" s="4"/>
      <c r="K38" s="20"/>
    </row>
    <row r="39" spans="1:11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8"/>
    </row>
    <row r="40" spans="1:11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8"/>
    </row>
    <row r="41" spans="1:11" s="17" customFormat="1" x14ac:dyDescent="0.3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8"/>
    </row>
    <row r="42" spans="1:11" s="17" customFormat="1" x14ac:dyDescent="0.3">
      <c r="A42" s="20"/>
      <c r="B42" s="20"/>
      <c r="C42" s="4"/>
      <c r="D42" s="4"/>
      <c r="E42" s="4"/>
      <c r="F42" s="4"/>
      <c r="G42" s="4"/>
      <c r="H42" s="4"/>
      <c r="I42" s="4"/>
      <c r="J42" s="4"/>
      <c r="K42" s="20"/>
    </row>
    <row r="43" spans="1:11" s="17" customFormat="1" x14ac:dyDescent="0.3"/>
    <row r="44" spans="1:11" x14ac:dyDescent="0.3">
      <c r="A44" s="26"/>
    </row>
    <row r="45" spans="1:11" x14ac:dyDescent="0.3">
      <c r="A45" s="26"/>
    </row>
  </sheetData>
  <mergeCells count="10">
    <mergeCell ref="C23:F23"/>
    <mergeCell ref="G23:J23"/>
    <mergeCell ref="C24:F24"/>
    <mergeCell ref="G24:J24"/>
    <mergeCell ref="C10:F10"/>
    <mergeCell ref="G10:J10"/>
    <mergeCell ref="C21:F21"/>
    <mergeCell ref="G21:J21"/>
    <mergeCell ref="C22:F22"/>
    <mergeCell ref="G22:J2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 sidx1</vt:lpstr>
      <vt:lpstr>Worked examples sidx2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2018-07-26T10:31:35Z</dcterms:modified>
</cp:coreProperties>
</file>