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msys64_2\home\Joh\ktest\ftest\data\fm40\"/>
    </mc:Choice>
  </mc:AlternateContent>
  <xr:revisionPtr revIDLastSave="0" documentId="13_ncr:1_{048293C4-9A36-4FBA-A597-A4650288C855}" xr6:coauthVersionLast="43" xr6:coauthVersionMax="43" xr10:uidLastSave="{00000000-0000-0000-0000-000000000000}"/>
  <bookViews>
    <workbookView xWindow="-6876" yWindow="-12" windowWidth="17280" windowHeight="8916" activeTab="2" xr2:uid="{00000000-000D-0000-FFFF-FFFF00000000}"/>
  </bookViews>
  <sheets>
    <sheet name="Introduction" sheetId="1" r:id="rId1"/>
    <sheet name="OED files" sheetId="2" r:id="rId2"/>
    <sheet name="Policy Calculatio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6" i="3" l="1"/>
  <c r="G46" i="3"/>
  <c r="G47" i="3" s="1"/>
  <c r="F46" i="3"/>
  <c r="F47" i="3" s="1"/>
  <c r="E46" i="3"/>
  <c r="E47" i="3" s="1"/>
  <c r="D46" i="3"/>
  <c r="D47" i="3" s="1"/>
  <c r="C46" i="3"/>
  <c r="C47" i="3" s="1"/>
  <c r="H47" i="3" l="1"/>
  <c r="J46" i="3"/>
  <c r="J47" i="3" l="1"/>
  <c r="J48" i="3" s="1"/>
  <c r="J49" i="3" l="1"/>
  <c r="J50" i="3"/>
  <c r="J51" i="3" l="1"/>
  <c r="G59" i="3"/>
  <c r="E58" i="3"/>
  <c r="F59" i="3"/>
  <c r="D58" i="3"/>
  <c r="E59" i="3"/>
  <c r="C58" i="3"/>
  <c r="C59" i="3"/>
  <c r="H58" i="3"/>
  <c r="H59" i="3"/>
  <c r="D59" i="3"/>
  <c r="F58" i="3"/>
  <c r="G58" i="3"/>
  <c r="C55" i="3"/>
  <c r="H54" i="3"/>
  <c r="G54" i="3"/>
  <c r="H55" i="3"/>
  <c r="F54" i="3"/>
  <c r="G55" i="3"/>
  <c r="E54" i="3"/>
  <c r="F55" i="3"/>
  <c r="D54" i="3"/>
  <c r="E55" i="3"/>
  <c r="C54" i="3"/>
  <c r="D5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Aiste Kalinauskaite</author>
  </authors>
  <commentList>
    <comment ref="D22" authorId="0" shapeId="0" xr:uid="{00000000-0006-0000-0100-000001000000}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2" authorId="0" shapeId="0" xr:uid="{00000000-0006-0000-0100-000002000000}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2" authorId="0" shapeId="0" xr:uid="{00000000-0006-0000-0100-000003000000}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2" authorId="0" shapeId="0" xr:uid="{00000000-0006-0000-0100-000004000000}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2" authorId="0" shapeId="0" xr:uid="{00000000-0006-0000-0100-000005000000}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2" authorId="0" shapeId="0" xr:uid="{00000000-0006-0000-0100-000006000000}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2" authorId="0" shapeId="0" xr:uid="{00000000-0006-0000-0100-000007000000}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<sst xmlns="http://schemas.openxmlformats.org/spreadsheetml/2006/main" count="326" uniqueCount="304">
  <si>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</si>
  <si>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</si>
  <si>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</si>
  <si>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</si>
  <si>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</si>
  <si>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  <family val="2"/>
      </rPr>
      <t xml:space="preserve">Residential policy with multiple coverages and locations and </t>
    </r>
    <r>
      <rPr>
        <b/>
        <i/>
        <sz val="11"/>
        <color indexed="8"/>
        <rFont val="Calibri"/>
        <family val="2"/>
      </rPr>
      <t>blanket policy</t>
    </r>
    <r>
      <rPr>
        <sz val="11"/>
        <color indexed="8"/>
        <rFont val="Calibri"/>
        <family val="2"/>
      </rPr>
      <t xml:space="preserve"> terms. </t>
    </r>
  </si>
  <si>
    <t>Worksheets</t>
  </si>
  <si>
    <r>
      <rPr>
        <u/>
        <sz val="11"/>
        <color indexed="11"/>
        <rFont val="Calibri"/>
        <family val="2"/>
      </rPr>
      <t>Policy calculation</t>
    </r>
  </si>
  <si>
    <t>Descriptive information about the policy type and the policy calculation  (coverages displayed horizontally, calculation steps vertically)</t>
  </si>
  <si>
    <r>
      <rPr>
        <u/>
        <sz val="11"/>
        <color indexed="11"/>
        <rFont val="Calibri"/>
        <family val="2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</si>
  <si>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</si>
  <si>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</si>
  <si>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indexed="8"/>
        <rFont val="Calibri"/>
        <family val="2"/>
      </rPr>
      <t>Exposure Dictionary -</t>
    </r>
    <r>
      <rPr>
        <sz val="11"/>
        <color indexed="8"/>
        <rFont val="Calibri"/>
        <family val="2"/>
      </rPr>
      <t xml:space="preserve"> descriptive information about the exposure interests</t>
    </r>
  </si>
  <si>
    <r>
      <rPr>
        <b/>
        <i/>
        <sz val="11"/>
        <color indexed="8"/>
        <rFont val="Calibri"/>
        <family val="2"/>
      </rPr>
      <t>Prog</t>
    </r>
    <r>
      <rPr>
        <sz val="11"/>
        <color indexed="8"/>
        <rFont val="Calibri"/>
        <family val="2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</si>
  <si>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</si>
  <si>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</si>
  <si>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indexed="8"/>
        <rFont val="Calibri"/>
        <family val="2"/>
      </rPr>
      <t xml:space="preserve">Exposure items </t>
    </r>
    <r>
      <rPr>
        <sz val="11"/>
        <color indexed="8"/>
        <rFont val="Calibri"/>
        <family val="2"/>
      </rPr>
      <t>- the exposure interests for which Ground Up Losses have been generated in the Oasis Kernel</t>
    </r>
  </si>
  <si>
    <r>
      <rPr>
        <b/>
        <i/>
        <sz val="11"/>
        <color indexed="8"/>
        <rFont val="Calibri"/>
        <family val="2"/>
      </rPr>
      <t xml:space="preserve">Programme </t>
    </r>
    <r>
      <rPr>
        <sz val="11"/>
        <color indexed="8"/>
        <rFont val="Calibri"/>
        <family val="2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</si>
  <si>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indexed="8"/>
        <rFont val="Calibri"/>
        <family val="2"/>
      </rPr>
      <t>PolicyTC</t>
    </r>
    <r>
      <rPr>
        <sz val="11"/>
        <color indexed="8"/>
        <rFont val="Calibri"/>
        <family val="2"/>
      </rPr>
      <t xml:space="preserve"> - for each stage of calculation and aggregation of losses, the identifier of a specific calculation rule which applies</t>
    </r>
  </si>
  <si>
    <r>
      <rPr>
        <b/>
        <i/>
        <sz val="11"/>
        <color indexed="8"/>
        <rFont val="Calibri"/>
        <family val="2"/>
      </rPr>
      <t xml:space="preserve">Profile </t>
    </r>
    <r>
      <rPr>
        <sz val="11"/>
        <color indexed="8"/>
        <rFont val="Calibri"/>
        <family val="2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</si>
  <si>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</si>
  <si>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</si>
  <si>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</si>
  <si>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</si>
  <si>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</si>
  <si>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</si>
  <si>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</si>
  <si>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</si>
  <si>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</si>
  <si>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</si>
  <si>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</si>
  <si>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</si>
  <si>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</si>
  <si>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</si>
  <si>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</si>
  <si>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</si>
  <si>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</si>
  <si>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</si>
  <si>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</si>
  <si>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</si>
  <si>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</si>
  <si>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</si>
  <si>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</si>
  <si>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</si>
  <si>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</si>
  <si>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</si>
  <si>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</si>
  <si>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</si>
  <si>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</si>
  <si>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</si>
  <si>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</si>
  <si>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</si>
  <si>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</si>
  <si>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</si>
  <si>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</si>
  <si>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</si>
  <si>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</si>
  <si>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</si>
  <si>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</si>
  <si>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</si>
  <si>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</si>
  <si>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</si>
  <si>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</si>
  <si>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</si>
  <si>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</si>
  <si>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</si>
  <si>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</si>
  <si>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</si>
  <si>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</si>
  <si>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</si>
  <si>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</si>
  <si>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</si>
  <si>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</si>
  <si>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</si>
  <si>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</si>
  <si>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</si>
  <si>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</si>
  <si>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</si>
  <si>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</si>
  <si>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</si>
  <si>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</si>
  <si>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</si>
  <si>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</si>
  <si>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</si>
  <si>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</si>
  <si>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</si>
  <si>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</si>
  <si>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</si>
  <si>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</si>
  <si>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</si>
  <si>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</si>
  <si>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</si>
  <si>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</si>
  <si>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</si>
  <si>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</si>
  <si>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</si>
  <si>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</si>
  <si>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</si>
  <si>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</si>
  <si>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</si>
  <si>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</si>
  <si>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</si>
  <si>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</si>
  <si>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</si>
  <si>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</si>
  <si>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</si>
  <si>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</si>
  <si>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</si>
  <si>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</si>
  <si>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</si>
  <si>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</si>
  <si>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</si>
  <si>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</si>
  <si>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</si>
  <si>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</si>
  <si>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</si>
  <si>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</si>
  <si>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</si>
  <si>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</si>
  <si>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</si>
  <si>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</si>
  <si>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</si>
  <si>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</si>
  <si>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</si>
  <si>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</si>
  <si>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</si>
  <si>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</si>
  <si>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</si>
  <si>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</si>
  <si>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</si>
  <si>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</si>
  <si>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</si>
  <si>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</si>
  <si>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</si>
  <si>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</si>
  <si>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</si>
  <si>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</si>
  <si>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</si>
  <si>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</si>
  <si>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</si>
  <si>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</si>
  <si>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</si>
  <si>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</si>
  <si>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</si>
  <si>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</si>
  <si>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</si>
  <si>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</si>
  <si>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</si>
  <si>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</si>
  <si>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</si>
  <si>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</si>
  <si>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</si>
  <si>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</si>
  <si>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</si>
  <si>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</si>
  <si>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</si>
  <si>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</si>
  <si>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</si>
  <si>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</si>
  <si>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</si>
  <si>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</si>
  <si>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</si>
  <si>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</si>
  <si>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</si>
  <si>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</si>
  <si>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</si>
  <si>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</si>
  <si>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</si>
  <si>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</si>
  <si>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</si>
  <si>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</si>
  <si>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</si>
  <si>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</si>
  <si>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</si>
  <si>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</si>
  <si>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</si>
  <si>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</si>
  <si>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</si>
  <si>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</si>
  <si>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</si>
  <si>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</si>
  <si>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</si>
  <si>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</si>
  <si>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</si>
  <si>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</si>
  <si>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</si>
  <si>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</si>
  <si>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</si>
  <si>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</si>
  <si>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</si>
  <si>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</si>
  <si>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</si>
  <si>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</si>
  <si>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Location 2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</si>
  <si>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</si>
  <si>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</si>
  <si>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</si>
  <si>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</si>
  <si>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</si>
  <si>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</si>
  <si>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</si>
  <si>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</si>
  <si>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</si>
  <si>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</si>
  <si>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</si>
  <si>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</si>
  <si>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</si>
  <si>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</si>
  <si>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</si>
  <si>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</si>
  <si>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</si>
  <si>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</si>
  <si>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</si>
  <si>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</si>
  <si>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</si>
  <si>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</si>
  <si>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</si>
  <si>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</si>
  <si>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</si>
  <si>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</si>
  <si>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</si>
  <si>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</si>
  <si>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</si>
  <si>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</si>
  <si>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</si>
  <si>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</si>
  <si>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</si>
  <si>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</si>
  <si>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</si>
  <si>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</si>
  <si>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</si>
  <si>
    <t>High level description</t>
  </si>
  <si>
    <t>Policy Details</t>
  </si>
  <si>
    <t>Broad category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</si>
  <si>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</si>
  <si>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</si>
  <si>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</si>
  <si>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</si>
  <si>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</si>
  <si>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</si>
  <si>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</si>
  <si>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</si>
  <si>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</si>
  <si>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</si>
  <si>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</si>
  <si>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</si>
  <si>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</si>
  <si>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</si>
  <si>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General principles</t>
  </si>
  <si>
    <t>Insured Loss - mechanics</t>
  </si>
  <si>
    <t>Worked example</t>
  </si>
  <si>
    <t>Policy</t>
  </si>
  <si>
    <t>Inputs</t>
  </si>
  <si>
    <t>Symbol / formula</t>
  </si>
  <si>
    <t>Structure</t>
  </si>
  <si>
    <t>Terms</t>
  </si>
  <si>
    <t>Total Insurable Value</t>
  </si>
  <si>
    <t>V</t>
  </si>
  <si>
    <t>Deductible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</si>
  <si>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</si>
  <si>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</si>
  <si>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</si>
  <si>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</si>
  <si>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</si>
  <si>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</si>
  <si>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</si>
  <si>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S1 = Max(GUL-D,0)</t>
  </si>
  <si>
    <t>Insured Loss</t>
  </si>
  <si>
    <t>Back-allocation allocrule 1 (GU)</t>
  </si>
  <si>
    <t>Back-allocation allocrule 2 (Prior Level)</t>
  </si>
  <si>
    <t>Location 3</t>
  </si>
  <si>
    <t>Location 4</t>
  </si>
  <si>
    <t>Location 5</t>
  </si>
  <si>
    <t>Location 6</t>
  </si>
  <si>
    <t>LD</t>
  </si>
  <si>
    <t>Step 1: Net of Location deductible</t>
  </si>
  <si>
    <t>Commerical policy with multiple locations with deductibles, a single special condition and policy limit</t>
  </si>
  <si>
    <t>Commerical</t>
  </si>
  <si>
    <t>Location (Type 0 = Amout, Type 1 = % Loss, Type 2 = % TIV)</t>
  </si>
  <si>
    <t>Type</t>
  </si>
  <si>
    <t>Deductible/limit level</t>
  </si>
  <si>
    <t>Policy 1 excess</t>
  </si>
  <si>
    <t>E1</t>
  </si>
  <si>
    <t>Policy 1 limit</t>
  </si>
  <si>
    <t>L1</t>
  </si>
  <si>
    <t>Policy 1 participation</t>
  </si>
  <si>
    <t>P1</t>
  </si>
  <si>
    <t>Policy 2 excess</t>
  </si>
  <si>
    <t>E2</t>
  </si>
  <si>
    <t>Policy 2 limit</t>
  </si>
  <si>
    <t>L2</t>
  </si>
  <si>
    <t>Policy 2 participation</t>
  </si>
  <si>
    <t>P2</t>
  </si>
  <si>
    <t>Step 2: Net of Blanket deductible</t>
  </si>
  <si>
    <t>S2 = Max(Sum(S1) - BD, 0)</t>
  </si>
  <si>
    <t>Step 3: Policy 1 loss</t>
  </si>
  <si>
    <t>S3 = P1 * Min(L1,Max(S2-E1,0))</t>
  </si>
  <si>
    <t>Step 4: Policy 2 loss</t>
  </si>
  <si>
    <t>S4 = P2 * Min(L2,Max(S2-E2,0))</t>
  </si>
  <si>
    <t>IL = Sum(S3,S4)</t>
  </si>
  <si>
    <t>Blanket policy deductible</t>
  </si>
  <si>
    <t>BD</t>
  </si>
  <si>
    <t>Policy 1</t>
  </si>
  <si>
    <t>Policy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</si>
</sst>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* #,##0&quot; &quot;;&quot;-&quot;* #,##0&quot; &quot;;&quot; &quot;* &quot;-&quot;??&quot; &quot;"/>
    <numFmt numFmtId="165" formatCode="#,##0&quot; &quot;;&quot;-&quot;#,##0&quot; &quot;"/>
    <numFmt numFmtId="166" formatCode="&quot; &quot;* #,##0&quot; &quot;;&quot; &quot;* \(#,##0\);&quot; &quot;* &quot;-&quot;??&quot; &quot;"/>
    <numFmt numFmtId="167" formatCode="#,##0.0"/>
  </numFmts>
  <fonts count="18" x14ac:knownFonts="1">
    <font>
      <sz val="11"/>
      <color indexed="8"/>
      <name val="Calibri"/>
    </font>
    <font>
      <u/>
      <sz val="10"/>
      <color indexed="8"/>
      <name val="Verdana"/>
      <family val="2"/>
    </font>
    <font>
      <b/>
      <i/>
      <sz val="11"/>
      <color indexed="8"/>
      <name val="Calibri"/>
      <family val="2"/>
    </font>
    <font>
      <b/>
      <sz val="10"/>
      <color indexed="8"/>
      <name val="Verdana"/>
      <family val="2"/>
    </font>
    <font>
      <u/>
      <sz val="11"/>
      <color indexed="11"/>
      <name val="Calibri"/>
      <family val="2"/>
    </font>
    <font>
      <sz val="12"/>
      <color indexed="8"/>
      <name val="Times New Roman"/>
      <family val="1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i/>
      <sz val="11"/>
      <color indexed="8"/>
      <name val="Calibri"/>
      <family val="2"/>
    </font>
    <font>
      <sz val="11"/>
      <color indexed="8"/>
      <name val="Helvetica"/>
    </font>
    <font>
      <sz val="11"/>
      <color indexed="16"/>
      <name val="Calibri"/>
      <family val="2"/>
    </font>
    <font>
      <u/>
      <sz val="11"/>
      <color indexed="8"/>
      <name val="Calibri"/>
      <family val="2"/>
    </font>
    <font>
      <sz val="11"/>
      <color indexed="24"/>
      <name val="Calibri"/>
      <family val="2"/>
    </font>
    <font>
      <sz val="11"/>
      <color indexed="8"/>
      <name val="Calibri"/>
      <family val="2"/>
    </font>
    <font>
      <sz val="11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3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/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28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4" xfId="0" applyNumberFormat="1" applyFont="1" applyBorder="1" applyAlignment="1"/>
    <xf numFmtId="49" fontId="1" fillId="0" borderId="4" xfId="0" applyNumberFormat="1" applyFont="1" applyBorder="1" applyAlignment="1"/>
    <xf numFmtId="0" fontId="1" fillId="0" borderId="4" xfId="0" applyFont="1" applyBorder="1" applyAlignment="1"/>
    <xf numFmtId="49" fontId="0" fillId="2" borderId="4" xfId="0" applyNumberFormat="1" applyFont="1" applyFill="1" applyBorder="1" applyAlignment="1">
      <alignment vertical="top"/>
    </xf>
    <xf numFmtId="0" fontId="3" fillId="0" borderId="4" xfId="0" applyFont="1" applyBorder="1" applyAlignment="1"/>
    <xf numFmtId="49" fontId="0" fillId="0" borderId="5" xfId="0" applyNumberFormat="1" applyFont="1" applyBorder="1" applyAlignment="1"/>
    <xf numFmtId="49" fontId="0" fillId="0" borderId="5" xfId="0" applyNumberFormat="1" applyFont="1" applyBorder="1" applyAlignment="1">
      <alignment horizontal="left"/>
    </xf>
    <xf numFmtId="3" fontId="5" fillId="0" borderId="6" xfId="0" applyNumberFormat="1" applyFont="1" applyBorder="1" applyAlignment="1"/>
    <xf numFmtId="0" fontId="0" fillId="0" borderId="7" xfId="0" applyFont="1" applyBorder="1" applyAlignment="1"/>
    <xf numFmtId="49" fontId="0" fillId="0" borderId="8" xfId="0" applyNumberFormat="1" applyFont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0" fontId="0" fillId="3" borderId="10" xfId="0" applyFont="1" applyFill="1" applyBorder="1" applyAlignment="1"/>
    <xf numFmtId="49" fontId="6" fillId="4" borderId="11" xfId="0" applyNumberFormat="1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4" borderId="14" xfId="0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49" fontId="7" fillId="4" borderId="14" xfId="0" applyNumberFormat="1" applyFont="1" applyFill="1" applyBorder="1" applyAlignment="1"/>
    <xf numFmtId="0" fontId="8" fillId="0" borderId="16" xfId="0" applyFont="1" applyBorder="1" applyAlignment="1"/>
    <xf numFmtId="0" fontId="7" fillId="4" borderId="14" xfId="0" applyFont="1" applyFill="1" applyBorder="1" applyAlignment="1"/>
    <xf numFmtId="49" fontId="9" fillId="4" borderId="14" xfId="0" applyNumberFormat="1" applyFont="1" applyFill="1" applyBorder="1" applyAlignment="1"/>
    <xf numFmtId="49" fontId="9" fillId="0" borderId="15" xfId="0" applyNumberFormat="1" applyFont="1" applyBorder="1" applyAlignment="1"/>
    <xf numFmtId="49" fontId="9" fillId="0" borderId="16" xfId="0" applyNumberFormat="1" applyFont="1" applyBorder="1" applyAlignment="1"/>
    <xf numFmtId="0" fontId="0" fillId="4" borderId="14" xfId="0" applyNumberFormat="1" applyFont="1" applyFill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49" fontId="0" fillId="0" borderId="16" xfId="0" applyNumberFormat="1" applyFont="1" applyBorder="1" applyAlignment="1"/>
    <xf numFmtId="0" fontId="0" fillId="0" borderId="15" xfId="0" applyFont="1" applyBorder="1" applyAlignment="1">
      <alignment horizontal="center"/>
    </xf>
    <xf numFmtId="0" fontId="10" fillId="0" borderId="16" xfId="0" applyNumberFormat="1" applyFont="1" applyBorder="1" applyAlignment="1"/>
    <xf numFmtId="164" fontId="0" fillId="0" borderId="16" xfId="0" applyNumberFormat="1" applyFont="1" applyBorder="1" applyAlignment="1"/>
    <xf numFmtId="0" fontId="9" fillId="0" borderId="16" xfId="0" applyFont="1" applyBorder="1" applyAlignment="1"/>
    <xf numFmtId="49" fontId="9" fillId="0" borderId="15" xfId="0" applyNumberFormat="1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49" fontId="11" fillId="4" borderId="14" xfId="0" applyNumberFormat="1" applyFont="1" applyFill="1" applyBorder="1" applyAlignment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/>
    <xf numFmtId="0" fontId="0" fillId="0" borderId="0" xfId="0" applyNumberFormat="1" applyFont="1" applyAlignment="1"/>
    <xf numFmtId="49" fontId="14" fillId="2" borderId="1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49" fontId="14" fillId="2" borderId="4" xfId="0" applyNumberFormat="1" applyFont="1" applyFill="1" applyBorder="1" applyAlignment="1">
      <alignment vertical="top"/>
    </xf>
    <xf numFmtId="49" fontId="9" fillId="2" borderId="4" xfId="0" applyNumberFormat="1" applyFont="1" applyFill="1" applyBorder="1" applyAlignment="1">
      <alignment vertical="top"/>
    </xf>
    <xf numFmtId="49" fontId="0" fillId="2" borderId="5" xfId="0" applyNumberFormat="1" applyFont="1" applyFill="1" applyBorder="1" applyAlignment="1">
      <alignment vertical="top"/>
    </xf>
    <xf numFmtId="14" fontId="0" fillId="2" borderId="5" xfId="0" applyNumberFormat="1" applyFont="1" applyFill="1" applyBorder="1" applyAlignment="1">
      <alignment horizontal="left" vertical="top"/>
    </xf>
    <xf numFmtId="0" fontId="14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49" fontId="9" fillId="2" borderId="21" xfId="0" applyNumberFormat="1" applyFont="1" applyFill="1" applyBorder="1" applyAlignment="1">
      <alignment horizontal="right" vertical="top"/>
    </xf>
    <xf numFmtId="0" fontId="0" fillId="2" borderId="22" xfId="0" applyFont="1" applyFill="1" applyBorder="1" applyAlignment="1">
      <alignment vertical="top"/>
    </xf>
    <xf numFmtId="49" fontId="0" fillId="2" borderId="23" xfId="0" applyNumberFormat="1" applyFont="1" applyFill="1" applyBorder="1" applyAlignment="1">
      <alignment vertical="top"/>
    </xf>
    <xf numFmtId="49" fontId="0" fillId="2" borderId="18" xfId="0" applyNumberFormat="1" applyFont="1" applyFill="1" applyBorder="1" applyAlignment="1">
      <alignment vertical="top"/>
    </xf>
    <xf numFmtId="49" fontId="9" fillId="2" borderId="18" xfId="0" applyNumberFormat="1" applyFont="1" applyFill="1" applyBorder="1" applyAlignment="1">
      <alignment horizontal="right" vertical="top"/>
    </xf>
    <xf numFmtId="0" fontId="0" fillId="2" borderId="24" xfId="0" applyFont="1" applyFill="1" applyBorder="1" applyAlignment="1">
      <alignment vertical="top"/>
    </xf>
    <xf numFmtId="49" fontId="0" fillId="2" borderId="19" xfId="0" applyNumberFormat="1" applyFont="1" applyFill="1" applyBorder="1" applyAlignment="1">
      <alignment vertical="top"/>
    </xf>
    <xf numFmtId="0" fontId="0" fillId="2" borderId="20" xfId="0" applyFont="1" applyFill="1" applyBorder="1" applyAlignment="1">
      <alignment horizontal="right" vertical="top"/>
    </xf>
    <xf numFmtId="49" fontId="0" fillId="2" borderId="22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right" vertical="top"/>
    </xf>
    <xf numFmtId="0" fontId="0" fillId="2" borderId="5" xfId="0" applyFont="1" applyFill="1" applyBorder="1" applyAlignment="1">
      <alignment horizontal="right" vertical="top"/>
    </xf>
    <xf numFmtId="0" fontId="0" fillId="2" borderId="18" xfId="0" applyFont="1" applyFill="1" applyBorder="1" applyAlignment="1">
      <alignment horizontal="right" vertical="top"/>
    </xf>
    <xf numFmtId="49" fontId="0" fillId="2" borderId="20" xfId="0" applyNumberFormat="1" applyFont="1" applyFill="1" applyBorder="1" applyAlignment="1">
      <alignment vertical="top"/>
    </xf>
    <xf numFmtId="9" fontId="15" fillId="2" borderId="20" xfId="0" applyNumberFormat="1" applyFont="1" applyFill="1" applyBorder="1" applyAlignment="1">
      <alignment horizontal="right" vertical="top"/>
    </xf>
    <xf numFmtId="49" fontId="9" fillId="2" borderId="25" xfId="0" applyNumberFormat="1" applyFont="1" applyFill="1" applyBorder="1" applyAlignment="1">
      <alignment horizontal="right" vertical="top"/>
    </xf>
    <xf numFmtId="3" fontId="0" fillId="2" borderId="20" xfId="0" applyNumberFormat="1" applyFont="1" applyFill="1" applyBorder="1" applyAlignment="1">
      <alignment horizontal="right" vertical="top"/>
    </xf>
    <xf numFmtId="3" fontId="0" fillId="2" borderId="21" xfId="0" applyNumberFormat="1" applyFont="1" applyFill="1" applyBorder="1" applyAlignment="1">
      <alignment vertical="top"/>
    </xf>
    <xf numFmtId="3" fontId="0" fillId="2" borderId="24" xfId="0" applyNumberFormat="1" applyFont="1" applyFill="1" applyBorder="1" applyAlignment="1">
      <alignment vertical="top"/>
    </xf>
    <xf numFmtId="0" fontId="0" fillId="2" borderId="26" xfId="0" applyFont="1" applyFill="1" applyBorder="1" applyAlignment="1">
      <alignment vertical="top"/>
    </xf>
    <xf numFmtId="3" fontId="0" fillId="2" borderId="5" xfId="0" applyNumberFormat="1" applyFont="1" applyFill="1" applyBorder="1" applyAlignment="1">
      <alignment vertical="top"/>
    </xf>
    <xf numFmtId="0" fontId="0" fillId="2" borderId="5" xfId="0" applyFont="1" applyFill="1" applyBorder="1" applyAlignment="1"/>
    <xf numFmtId="0" fontId="0" fillId="2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vertical="top"/>
    </xf>
    <xf numFmtId="49" fontId="9" fillId="2" borderId="20" xfId="0" applyNumberFormat="1" applyFont="1" applyFill="1" applyBorder="1" applyAlignment="1">
      <alignment vertical="top"/>
    </xf>
    <xf numFmtId="49" fontId="16" fillId="2" borderId="5" xfId="0" applyNumberFormat="1" applyFont="1" applyFill="1" applyBorder="1" applyAlignment="1">
      <alignment vertical="top"/>
    </xf>
    <xf numFmtId="167" fontId="0" fillId="2" borderId="5" xfId="0" applyNumberFormat="1" applyFont="1" applyFill="1" applyBorder="1" applyAlignment="1">
      <alignment horizontal="right" vertical="top"/>
    </xf>
    <xf numFmtId="49" fontId="16" fillId="2" borderId="22" xfId="0" applyNumberFormat="1" applyFont="1" applyFill="1" applyBorder="1" applyAlignment="1">
      <alignment vertical="top"/>
    </xf>
    <xf numFmtId="49" fontId="16" fillId="2" borderId="4" xfId="0" applyNumberFormat="1" applyFont="1" applyFill="1" applyBorder="1" applyAlignment="1">
      <alignment vertical="top"/>
    </xf>
    <xf numFmtId="49" fontId="17" fillId="2" borderId="22" xfId="0" applyNumberFormat="1" applyFont="1" applyFill="1" applyBorder="1" applyAlignment="1">
      <alignment vertical="top"/>
    </xf>
    <xf numFmtId="49" fontId="17" fillId="2" borderId="5" xfId="0" applyNumberFormat="1" applyFont="1" applyFill="1" applyBorder="1" applyAlignment="1">
      <alignment vertical="top"/>
    </xf>
    <xf numFmtId="0" fontId="17" fillId="2" borderId="5" xfId="0" applyFont="1" applyFill="1" applyBorder="1" applyAlignment="1">
      <alignment vertical="top"/>
    </xf>
    <xf numFmtId="167" fontId="17" fillId="2" borderId="5" xfId="0" applyNumberFormat="1" applyFont="1" applyFill="1" applyBorder="1" applyAlignment="1">
      <alignment horizontal="right" vertical="top"/>
    </xf>
    <xf numFmtId="166" fontId="17" fillId="2" borderId="24" xfId="0" applyNumberFormat="1" applyFont="1" applyFill="1" applyBorder="1" applyAlignment="1">
      <alignment vertical="top"/>
    </xf>
    <xf numFmtId="0" fontId="17" fillId="2" borderId="22" xfId="0" applyFont="1" applyFill="1" applyBorder="1" applyAlignment="1">
      <alignment vertical="top"/>
    </xf>
    <xf numFmtId="0" fontId="17" fillId="2" borderId="6" xfId="0" applyFont="1" applyFill="1" applyBorder="1" applyAlignment="1">
      <alignment vertical="top"/>
    </xf>
    <xf numFmtId="0" fontId="17" fillId="0" borderId="0" xfId="0" applyNumberFormat="1" applyFont="1" applyAlignment="1"/>
    <xf numFmtId="0" fontId="17" fillId="0" borderId="0" xfId="0" applyFont="1" applyAlignment="1"/>
    <xf numFmtId="0" fontId="17" fillId="2" borderId="5" xfId="0" applyFont="1" applyFill="1" applyBorder="1" applyAlignment="1">
      <alignment horizontal="right" vertical="top"/>
    </xf>
    <xf numFmtId="49" fontId="16" fillId="2" borderId="27" xfId="0" applyNumberFormat="1" applyFont="1" applyFill="1" applyBorder="1" applyAlignment="1">
      <alignment vertical="top"/>
    </xf>
    <xf numFmtId="0" fontId="17" fillId="2" borderId="28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49" fontId="17" fillId="2" borderId="27" xfId="0" applyNumberFormat="1" applyFont="1" applyFill="1" applyBorder="1" applyAlignment="1">
      <alignment vertical="top"/>
    </xf>
    <xf numFmtId="3" fontId="17" fillId="2" borderId="5" xfId="0" applyNumberFormat="1" applyFont="1" applyFill="1" applyBorder="1" applyAlignment="1">
      <alignment horizontal="center" vertical="top"/>
    </xf>
    <xf numFmtId="0" fontId="17" fillId="2" borderId="27" xfId="0" applyFont="1" applyFill="1" applyBorder="1" applyAlignment="1">
      <alignment vertical="top"/>
    </xf>
    <xf numFmtId="3" fontId="0" fillId="2" borderId="28" xfId="0" applyNumberFormat="1" applyFont="1" applyFill="1" applyBorder="1" applyAlignment="1">
      <alignment vertical="top"/>
    </xf>
    <xf numFmtId="3" fontId="0" fillId="2" borderId="27" xfId="0" applyNumberFormat="1" applyFont="1" applyFill="1" applyBorder="1" applyAlignment="1">
      <alignment vertical="top"/>
    </xf>
    <xf numFmtId="49" fontId="0" fillId="2" borderId="29" xfId="0" applyNumberFormat="1" applyFont="1" applyFill="1" applyBorder="1" applyAlignment="1">
      <alignment vertical="top"/>
    </xf>
    <xf numFmtId="49" fontId="16" fillId="2" borderId="30" xfId="0" applyNumberFormat="1" applyFont="1" applyFill="1" applyBorder="1" applyAlignment="1">
      <alignment vertical="top"/>
    </xf>
    <xf numFmtId="0" fontId="0" fillId="2" borderId="30" xfId="0" applyFont="1" applyFill="1" applyBorder="1" applyAlignment="1">
      <alignment horizontal="right" vertical="top"/>
    </xf>
    <xf numFmtId="0" fontId="0" fillId="2" borderId="30" xfId="0" applyFont="1" applyFill="1" applyBorder="1" applyAlignment="1">
      <alignment vertical="top"/>
    </xf>
    <xf numFmtId="3" fontId="0" fillId="2" borderId="31" xfId="0" applyNumberFormat="1" applyFont="1" applyFill="1" applyBorder="1" applyAlignment="1">
      <alignment vertical="top"/>
    </xf>
    <xf numFmtId="0" fontId="0" fillId="2" borderId="32" xfId="0" applyFont="1" applyFill="1" applyBorder="1" applyAlignment="1">
      <alignment vertical="top"/>
    </xf>
    <xf numFmtId="3" fontId="17" fillId="2" borderId="5" xfId="0" applyNumberFormat="1" applyFont="1" applyFill="1" applyBorder="1" applyAlignment="1">
      <alignment vertical="top"/>
    </xf>
    <xf numFmtId="3" fontId="17" fillId="2" borderId="5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2">
    <dxf>
      <font>
        <color rgb="FFA5A5A5"/>
      </font>
    </dxf>
    <dxf>
      <font>
        <color rgb="FF9C0006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7F7F7F"/>
      <rgbColor rgb="FF0070C0"/>
      <rgbColor rgb="FF4F81BD"/>
      <rgbColor rgb="FFC000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"/>
  <sheetViews>
    <sheetView showGridLines="0" workbookViewId="0"/>
  </sheetViews>
  <sheetFormatPr defaultColWidth="8.77734375" defaultRowHeight="14.4" customHeight="1" x14ac:dyDescent="0.3"/>
  <cols>
    <col min="1" max="1" width="23.44140625" style="1" customWidth="1"/>
    <col min="2" max="16" width="8.88671875" style="1" customWidth="1"/>
    <col min="17" max="17" width="10.33203125" style="1" customWidth="1"/>
    <col min="18" max="256" width="8.88671875" style="1" customWidth="1"/>
  </cols>
  <sheetData>
    <row r="1" spans="1:17" ht="15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" customHeigh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15" customHeight="1" x14ac:dyDescent="0.3">
      <c r="A3" s="8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" customHeight="1" x14ac:dyDescent="0.3">
      <c r="A4" s="8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ht="1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ht="15" customHeight="1" x14ac:dyDescent="0.3">
      <c r="A6" s="9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ht="15" customHeight="1" x14ac:dyDescent="0.3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ht="15" customHeight="1" x14ac:dyDescent="0.3">
      <c r="A8" s="8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ht="15" customHeight="1" x14ac:dyDescent="0.3">
      <c r="A9" s="11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ht="1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t="15" customHeight="1" x14ac:dyDescent="0.3">
      <c r="A11" s="9" t="s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ht="15" customHeight="1" x14ac:dyDescent="0.3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ht="15" customHeight="1" x14ac:dyDescent="0.3">
      <c r="A13" s="8" t="s">
        <v>7</v>
      </c>
      <c r="B13" s="13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ht="15" customHeight="1" x14ac:dyDescent="0.3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ht="15" customHeight="1" x14ac:dyDescent="0.3">
      <c r="A15" s="8" t="s">
        <v>9</v>
      </c>
      <c r="B15" s="13" t="s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ht="15" customHeight="1" x14ac:dyDescent="0.3">
      <c r="A16" s="5"/>
      <c r="B16" s="13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ht="15" customHeight="1" x14ac:dyDescent="0.3">
      <c r="A17" s="5"/>
      <c r="B17" s="14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ht="15" customHeight="1" x14ac:dyDescent="0.3">
      <c r="A18" s="5"/>
      <c r="B18" s="14" t="s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ht="15" customHeight="1" x14ac:dyDescent="0.3">
      <c r="A19" s="5"/>
      <c r="B19" s="13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customHeight="1" x14ac:dyDescent="0.3">
      <c r="A20" s="5"/>
      <c r="B20" s="13" t="s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5.6" customHeight="1" x14ac:dyDescent="0.3">
      <c r="A21" s="5"/>
      <c r="B21" s="14" t="s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spans="1:17" ht="15" customHeight="1" x14ac:dyDescent="0.3">
      <c r="A22" s="5"/>
      <c r="B22" s="14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ht="15" customHeight="1" x14ac:dyDescent="0.3">
      <c r="A23" s="5"/>
      <c r="B23" s="14" t="s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ht="15" customHeight="1" x14ac:dyDescent="0.3">
      <c r="A24" s="5"/>
      <c r="B24" s="14" t="s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ht="15" customHeight="1" x14ac:dyDescent="0.3">
      <c r="A25" s="16"/>
      <c r="B25" s="17" t="s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9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4.7" customHeight="1" x14ac:dyDescent="0.3"/>
  <cols>
    <col min="1" max="256" width="16.33203125" style="20" customWidth="1"/>
  </cols>
  <sheetData>
    <row r="1" spans="1:105" ht="14.55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105" ht="18.600000000000001" customHeight="1" x14ac:dyDescent="0.35">
      <c r="A2" s="22" t="s">
        <v>21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</row>
    <row r="3" spans="1:105" ht="14.4" customHeight="1" x14ac:dyDescent="0.3">
      <c r="A3" s="25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</row>
    <row r="4" spans="1:105" ht="16.350000000000001" customHeight="1" x14ac:dyDescent="0.3">
      <c r="A4" s="28" t="s">
        <v>22</v>
      </c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9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</row>
    <row r="5" spans="1:105" ht="16.350000000000001" customHeight="1" x14ac:dyDescent="0.3">
      <c r="A5" s="30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9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</row>
    <row r="6" spans="1:105" ht="14.4" customHeight="1" x14ac:dyDescent="0.3">
      <c r="A6" s="31" t="s">
        <v>23</v>
      </c>
      <c r="B6" s="32" t="s">
        <v>24</v>
      </c>
      <c r="C6" s="33" t="s">
        <v>25</v>
      </c>
      <c r="D6" s="33" t="s">
        <v>26</v>
      </c>
      <c r="E6" s="33" t="s">
        <v>27</v>
      </c>
      <c r="F6" s="33" t="s">
        <v>28</v>
      </c>
      <c r="G6" s="33" t="s">
        <v>29</v>
      </c>
      <c r="H6" s="33" t="s">
        <v>30</v>
      </c>
      <c r="I6" s="33" t="s">
        <v>31</v>
      </c>
      <c r="J6" s="33" t="s">
        <v>32</v>
      </c>
      <c r="K6" s="33" t="s">
        <v>33</v>
      </c>
      <c r="L6" s="33" t="s">
        <v>34</v>
      </c>
      <c r="M6" s="33" t="s">
        <v>35</v>
      </c>
      <c r="N6" s="33" t="s">
        <v>36</v>
      </c>
      <c r="O6" s="33" t="s">
        <v>37</v>
      </c>
      <c r="P6" s="33" t="s">
        <v>38</v>
      </c>
      <c r="Q6" s="33" t="s">
        <v>39</v>
      </c>
      <c r="R6" s="33" t="s">
        <v>40</v>
      </c>
      <c r="S6" s="33" t="s">
        <v>41</v>
      </c>
      <c r="T6" s="33" t="s">
        <v>42</v>
      </c>
      <c r="U6" s="33" t="s">
        <v>43</v>
      </c>
      <c r="V6" s="33" t="s">
        <v>44</v>
      </c>
      <c r="W6" s="33" t="s">
        <v>45</v>
      </c>
      <c r="X6" s="33" t="s">
        <v>46</v>
      </c>
      <c r="Y6" s="33" t="s">
        <v>47</v>
      </c>
      <c r="Z6" s="33" t="s">
        <v>48</v>
      </c>
      <c r="AA6" s="33" t="s">
        <v>49</v>
      </c>
      <c r="AB6" s="33" t="s">
        <v>50</v>
      </c>
      <c r="AC6" s="33" t="s">
        <v>51</v>
      </c>
      <c r="AD6" s="33" t="s">
        <v>52</v>
      </c>
      <c r="AE6" s="33" t="s">
        <v>53</v>
      </c>
      <c r="AF6" s="33" t="s">
        <v>54</v>
      </c>
      <c r="AG6" s="33" t="s">
        <v>55</v>
      </c>
      <c r="AH6" s="33" t="s">
        <v>56</v>
      </c>
      <c r="AI6" s="33" t="s">
        <v>57</v>
      </c>
      <c r="AJ6" s="33" t="s">
        <v>58</v>
      </c>
      <c r="AK6" s="33" t="s">
        <v>59</v>
      </c>
      <c r="AL6" s="33" t="s">
        <v>60</v>
      </c>
      <c r="AM6" s="33" t="s">
        <v>61</v>
      </c>
      <c r="AN6" s="33" t="s">
        <v>62</v>
      </c>
      <c r="AO6" s="33" t="s">
        <v>63</v>
      </c>
      <c r="AP6" s="33" t="s">
        <v>64</v>
      </c>
      <c r="AQ6" s="33" t="s">
        <v>65</v>
      </c>
      <c r="AR6" s="33" t="s">
        <v>66</v>
      </c>
      <c r="AS6" s="33" t="s">
        <v>67</v>
      </c>
      <c r="AT6" s="33" t="s">
        <v>68</v>
      </c>
      <c r="AU6" s="33" t="s">
        <v>69</v>
      </c>
      <c r="AV6" s="33" t="s">
        <v>70</v>
      </c>
      <c r="AW6" s="33" t="s">
        <v>71</v>
      </c>
      <c r="AX6" s="33" t="s">
        <v>72</v>
      </c>
      <c r="AY6" s="33" t="s">
        <v>73</v>
      </c>
      <c r="AZ6" s="33" t="s">
        <v>74</v>
      </c>
      <c r="BA6" s="33" t="s">
        <v>75</v>
      </c>
      <c r="BB6" s="33" t="s">
        <v>76</v>
      </c>
      <c r="BC6" s="33" t="s">
        <v>77</v>
      </c>
      <c r="BD6" s="33" t="s">
        <v>78</v>
      </c>
      <c r="BE6" s="33" t="s">
        <v>79</v>
      </c>
      <c r="BF6" s="33" t="s">
        <v>80</v>
      </c>
      <c r="BG6" s="33" t="s">
        <v>81</v>
      </c>
      <c r="BH6" s="33" t="s">
        <v>82</v>
      </c>
      <c r="BI6" s="33" t="s">
        <v>83</v>
      </c>
      <c r="BJ6" s="33" t="s">
        <v>84</v>
      </c>
      <c r="BK6" s="33" t="s">
        <v>85</v>
      </c>
      <c r="BL6" s="33" t="s">
        <v>86</v>
      </c>
      <c r="BM6" s="33" t="s">
        <v>87</v>
      </c>
      <c r="BN6" s="33" t="s">
        <v>88</v>
      </c>
      <c r="BO6" s="33" t="s">
        <v>89</v>
      </c>
      <c r="BP6" s="33" t="s">
        <v>90</v>
      </c>
      <c r="BQ6" s="33" t="s">
        <v>91</v>
      </c>
      <c r="BR6" s="33" t="s">
        <v>92</v>
      </c>
      <c r="BS6" s="33" t="s">
        <v>93</v>
      </c>
      <c r="BT6" s="33" t="s">
        <v>94</v>
      </c>
      <c r="BU6" s="33" t="s">
        <v>95</v>
      </c>
      <c r="BV6" s="33" t="s">
        <v>96</v>
      </c>
      <c r="BW6" s="33" t="s">
        <v>97</v>
      </c>
      <c r="BX6" s="33" t="s">
        <v>98</v>
      </c>
      <c r="BY6" s="33" t="s">
        <v>99</v>
      </c>
      <c r="BZ6" s="33" t="s">
        <v>100</v>
      </c>
      <c r="CA6" s="33" t="s">
        <v>101</v>
      </c>
      <c r="CB6" s="33" t="s">
        <v>102</v>
      </c>
      <c r="CC6" s="33" t="s">
        <v>103</v>
      </c>
      <c r="CD6" s="33" t="s">
        <v>104</v>
      </c>
      <c r="CE6" s="33" t="s">
        <v>105</v>
      </c>
      <c r="CF6" s="33" t="s">
        <v>106</v>
      </c>
      <c r="CG6" s="33" t="s">
        <v>107</v>
      </c>
      <c r="CH6" s="33" t="s">
        <v>108</v>
      </c>
      <c r="CI6" s="33" t="s">
        <v>109</v>
      </c>
      <c r="CJ6" s="33" t="s">
        <v>110</v>
      </c>
      <c r="CK6" s="33" t="s">
        <v>111</v>
      </c>
      <c r="CL6" s="33" t="s">
        <v>112</v>
      </c>
      <c r="CM6" s="33" t="s">
        <v>113</v>
      </c>
      <c r="CN6" s="33" t="s">
        <v>114</v>
      </c>
      <c r="CO6" s="33" t="s">
        <v>115</v>
      </c>
      <c r="CP6" s="33" t="s">
        <v>116</v>
      </c>
      <c r="CQ6" s="33" t="s">
        <v>117</v>
      </c>
      <c r="CR6" s="33" t="s">
        <v>118</v>
      </c>
      <c r="CS6" s="33" t="s">
        <v>119</v>
      </c>
      <c r="CT6" s="33" t="s">
        <v>120</v>
      </c>
      <c r="CU6" s="33" t="s">
        <v>121</v>
      </c>
      <c r="CV6" s="33" t="s">
        <v>122</v>
      </c>
      <c r="CW6" s="33" t="s">
        <v>123</v>
      </c>
      <c r="CX6" s="33" t="s">
        <v>124</v>
      </c>
      <c r="CY6" s="33" t="s">
        <v>125</v>
      </c>
      <c r="CZ6" s="33" t="s">
        <v>126</v>
      </c>
      <c r="DA6" s="33" t="s">
        <v>127</v>
      </c>
    </row>
    <row r="7" spans="1:105" ht="14.4" customHeight="1" x14ac:dyDescent="0.3">
      <c r="A7" s="34">
        <v>1</v>
      </c>
      <c r="B7" s="35">
        <v>1</v>
      </c>
      <c r="C7" s="36">
        <v>1</v>
      </c>
      <c r="D7" s="37" t="s">
        <v>128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50000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1</v>
      </c>
      <c r="BB7" s="36">
        <v>2500000</v>
      </c>
      <c r="BC7" s="36">
        <v>0</v>
      </c>
      <c r="BD7" s="27"/>
      <c r="BE7" s="27"/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spans="1:105" ht="14.4" customHeight="1" x14ac:dyDescent="0.3">
      <c r="A8" s="25"/>
      <c r="B8" s="3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spans="1:105" ht="16.350000000000001" customHeight="1" x14ac:dyDescent="0.3">
      <c r="A9" s="28" t="s">
        <v>129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39" t="b">
        <v>1</v>
      </c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spans="1:105" ht="16.350000000000001" customHeight="1" x14ac:dyDescent="0.3">
      <c r="A10" s="30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40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spans="1:105" ht="14.4" customHeight="1" x14ac:dyDescent="0.3">
      <c r="A11" s="31" t="s">
        <v>24</v>
      </c>
      <c r="B11" s="32" t="s">
        <v>130</v>
      </c>
      <c r="C11" s="33" t="s">
        <v>131</v>
      </c>
      <c r="D11" s="33" t="s">
        <v>132</v>
      </c>
      <c r="E11" s="33" t="s">
        <v>133</v>
      </c>
      <c r="F11" s="33" t="s">
        <v>134</v>
      </c>
      <c r="G11" s="33" t="s">
        <v>135</v>
      </c>
      <c r="H11" s="33" t="s">
        <v>136</v>
      </c>
      <c r="I11" s="33" t="s">
        <v>137</v>
      </c>
      <c r="J11" s="33" t="s">
        <v>138</v>
      </c>
      <c r="K11" s="33" t="s">
        <v>139</v>
      </c>
      <c r="L11" s="33" t="s">
        <v>140</v>
      </c>
      <c r="M11" s="33" t="s">
        <v>141</v>
      </c>
      <c r="N11" s="33" t="s">
        <v>142</v>
      </c>
      <c r="O11" s="33" t="s">
        <v>143</v>
      </c>
      <c r="P11" s="33" t="s">
        <v>144</v>
      </c>
      <c r="Q11" s="33" t="s">
        <v>145</v>
      </c>
      <c r="R11" s="33" t="s">
        <v>146</v>
      </c>
      <c r="S11" s="33" t="s">
        <v>147</v>
      </c>
      <c r="T11" s="33" t="s">
        <v>148</v>
      </c>
      <c r="U11" s="33" t="s">
        <v>149</v>
      </c>
      <c r="V11" s="33" t="s">
        <v>150</v>
      </c>
      <c r="W11" s="33" t="s">
        <v>151</v>
      </c>
      <c r="X11" s="33" t="s">
        <v>152</v>
      </c>
      <c r="Y11" s="33" t="s">
        <v>153</v>
      </c>
      <c r="Z11" s="33" t="s">
        <v>154</v>
      </c>
      <c r="AA11" s="33" t="s">
        <v>155</v>
      </c>
      <c r="AB11" s="33" t="s">
        <v>156</v>
      </c>
      <c r="AC11" s="33" t="s">
        <v>157</v>
      </c>
      <c r="AD11" s="33" t="s">
        <v>158</v>
      </c>
      <c r="AE11" s="33" t="s">
        <v>159</v>
      </c>
      <c r="AF11" s="33" t="s">
        <v>160</v>
      </c>
      <c r="AG11" s="33" t="s">
        <v>161</v>
      </c>
      <c r="AH11" s="33" t="s">
        <v>162</v>
      </c>
      <c r="AI11" s="33" t="s">
        <v>163</v>
      </c>
      <c r="AJ11" s="33" t="s">
        <v>164</v>
      </c>
      <c r="AK11" s="33" t="s">
        <v>165</v>
      </c>
      <c r="AL11" s="33" t="s">
        <v>166</v>
      </c>
      <c r="AM11" s="33" t="s">
        <v>167</v>
      </c>
      <c r="AN11" s="33" t="s">
        <v>168</v>
      </c>
      <c r="AO11" s="33" t="s">
        <v>169</v>
      </c>
      <c r="AP11" s="33" t="s">
        <v>170</v>
      </c>
      <c r="AQ11" s="33" t="s">
        <v>171</v>
      </c>
      <c r="AR11" s="33" t="s">
        <v>172</v>
      </c>
      <c r="AS11" s="33" t="s">
        <v>173</v>
      </c>
      <c r="AT11" s="33" t="s">
        <v>174</v>
      </c>
      <c r="AU11" s="33" t="s">
        <v>175</v>
      </c>
      <c r="AV11" s="33" t="s">
        <v>176</v>
      </c>
      <c r="AW11" s="33" t="s">
        <v>177</v>
      </c>
      <c r="AX11" s="33" t="s">
        <v>178</v>
      </c>
      <c r="AY11" s="33" t="s">
        <v>179</v>
      </c>
      <c r="AZ11" s="33" t="s">
        <v>180</v>
      </c>
      <c r="BA11" s="33" t="s">
        <v>181</v>
      </c>
      <c r="BB11" s="33" t="s">
        <v>182</v>
      </c>
      <c r="BC11" s="33" t="s">
        <v>183</v>
      </c>
      <c r="BD11" s="33" t="s">
        <v>184</v>
      </c>
      <c r="BE11" s="33" t="s">
        <v>185</v>
      </c>
      <c r="BF11" s="33" t="s">
        <v>186</v>
      </c>
      <c r="BG11" s="33" t="s">
        <v>187</v>
      </c>
      <c r="BH11" s="33" t="s">
        <v>188</v>
      </c>
      <c r="BI11" s="33" t="s">
        <v>189</v>
      </c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</row>
    <row r="12" spans="1:105" ht="14.4" customHeight="1" x14ac:dyDescent="0.3">
      <c r="A12" s="34">
        <v>1</v>
      </c>
      <c r="B12" s="35">
        <v>1</v>
      </c>
      <c r="C12" s="37" t="s">
        <v>190</v>
      </c>
      <c r="D12" s="37" t="s">
        <v>128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7" t="s">
        <v>191</v>
      </c>
      <c r="BC12" s="37" t="s">
        <v>192</v>
      </c>
      <c r="BD12" s="27"/>
      <c r="BE12" s="36">
        <v>1000000</v>
      </c>
      <c r="BF12" s="36">
        <v>100000</v>
      </c>
      <c r="BG12" s="36">
        <v>50000</v>
      </c>
      <c r="BH12" s="36">
        <v>20000</v>
      </c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</row>
    <row r="13" spans="1:105" ht="14.4" customHeight="1" x14ac:dyDescent="0.3">
      <c r="A13" s="34">
        <v>1</v>
      </c>
      <c r="B13" s="35">
        <v>2</v>
      </c>
      <c r="C13" s="37" t="s">
        <v>193</v>
      </c>
      <c r="D13" s="37" t="s">
        <v>128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7" t="s">
        <v>191</v>
      </c>
      <c r="BC13" s="37" t="s">
        <v>192</v>
      </c>
      <c r="BD13" s="27"/>
      <c r="BE13" s="36">
        <v>1700000</v>
      </c>
      <c r="BF13" s="36">
        <v>30000</v>
      </c>
      <c r="BG13" s="36">
        <v>1000000</v>
      </c>
      <c r="BH13" s="36">
        <v>50000</v>
      </c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</row>
    <row r="14" spans="1:105" ht="16.350000000000001" customHeight="1" x14ac:dyDescent="0.3">
      <c r="A14" s="30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</row>
    <row r="15" spans="1:105" ht="16.350000000000001" customHeight="1" x14ac:dyDescent="0.3">
      <c r="A15" s="28" t="s">
        <v>194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</row>
    <row r="16" spans="1:105" ht="14.4" customHeight="1" x14ac:dyDescent="0.3">
      <c r="A16" s="2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</row>
    <row r="17" spans="1:105" ht="14.4" customHeight="1" x14ac:dyDescent="0.3">
      <c r="A17" s="25"/>
      <c r="B17" s="42" t="s">
        <v>195</v>
      </c>
      <c r="C17" s="43" t="s">
        <v>196</v>
      </c>
      <c r="D17" s="43" t="s">
        <v>197</v>
      </c>
      <c r="E17" s="43" t="s">
        <v>198</v>
      </c>
      <c r="F17" s="43" t="s">
        <v>199</v>
      </c>
      <c r="G17" s="43" t="s">
        <v>200</v>
      </c>
      <c r="H17" s="43" t="s">
        <v>201</v>
      </c>
      <c r="I17" s="43" t="s">
        <v>202</v>
      </c>
      <c r="J17" s="43" t="s">
        <v>203</v>
      </c>
      <c r="K17" s="43" t="s">
        <v>204</v>
      </c>
      <c r="L17" s="43" t="s">
        <v>205</v>
      </c>
      <c r="M17" s="43" t="s">
        <v>206</v>
      </c>
      <c r="N17" s="43" t="s">
        <v>207</v>
      </c>
      <c r="O17" s="43" t="s">
        <v>208</v>
      </c>
      <c r="P17" s="43" t="s">
        <v>209</v>
      </c>
      <c r="Q17" s="43" t="s">
        <v>210</v>
      </c>
      <c r="R17" s="43" t="s">
        <v>211</v>
      </c>
      <c r="S17" s="43" t="s">
        <v>212</v>
      </c>
      <c r="T17" s="43" t="s">
        <v>213</v>
      </c>
      <c r="U17" s="43" t="s">
        <v>214</v>
      </c>
      <c r="V17" s="43" t="s">
        <v>215</v>
      </c>
      <c r="W17" s="43" t="s">
        <v>216</v>
      </c>
      <c r="X17" s="43" t="s">
        <v>217</v>
      </c>
      <c r="Y17" s="43" t="s">
        <v>218</v>
      </c>
      <c r="Z17" s="43" t="s">
        <v>219</v>
      </c>
      <c r="AA17" s="43" t="s">
        <v>220</v>
      </c>
      <c r="AB17" s="43" t="s">
        <v>221</v>
      </c>
      <c r="AC17" s="33" t="s">
        <v>222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</row>
    <row r="18" spans="1:105" ht="14.4" customHeight="1" x14ac:dyDescent="0.3">
      <c r="A18" s="44" t="s">
        <v>223</v>
      </c>
      <c r="B18" s="45"/>
      <c r="C18" s="46"/>
      <c r="D18" s="4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46"/>
      <c r="Z18" s="46"/>
      <c r="AA18" s="46"/>
      <c r="AB18" s="46"/>
      <c r="AC18" s="41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</row>
    <row r="19" spans="1:105" ht="14.4" customHeight="1" x14ac:dyDescent="0.3">
      <c r="A19" s="25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</row>
    <row r="20" spans="1:105" ht="16.350000000000001" customHeight="1" x14ac:dyDescent="0.3">
      <c r="A20" s="28" t="s">
        <v>224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</row>
    <row r="21" spans="1:105" ht="14.4" customHeight="1" x14ac:dyDescent="0.3">
      <c r="A21" s="25"/>
      <c r="B21" s="26"/>
      <c r="C21" s="27"/>
      <c r="D21" s="27"/>
      <c r="E21" s="27"/>
      <c r="F21" s="27"/>
      <c r="G21" s="27"/>
      <c r="H21" s="27"/>
      <c r="I21" s="27"/>
      <c r="J21" s="27"/>
      <c r="K21" s="29"/>
      <c r="L21" s="27"/>
      <c r="M21" s="27"/>
      <c r="N21" s="27"/>
      <c r="O21" s="27"/>
      <c r="P21" s="46"/>
      <c r="Q21" s="46"/>
      <c r="R21" s="46"/>
      <c r="S21" s="46"/>
      <c r="T21" s="46"/>
      <c r="U21" s="46"/>
      <c r="V21" s="46"/>
      <c r="W21" s="46"/>
      <c r="X21" s="27"/>
      <c r="Y21" s="27"/>
      <c r="Z21" s="27"/>
      <c r="AA21" s="46"/>
      <c r="AB21" s="41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spans="1:105" ht="14.4" customHeight="1" x14ac:dyDescent="0.3">
      <c r="A22" s="25"/>
      <c r="B22" s="42" t="s">
        <v>195</v>
      </c>
      <c r="C22" s="43" t="s">
        <v>23</v>
      </c>
      <c r="D22" s="43" t="s">
        <v>24</v>
      </c>
      <c r="E22" s="43" t="s">
        <v>25</v>
      </c>
      <c r="F22" s="43" t="s">
        <v>225</v>
      </c>
      <c r="G22" s="43" t="s">
        <v>130</v>
      </c>
      <c r="H22" s="43" t="s">
        <v>226</v>
      </c>
      <c r="I22" s="43" t="s">
        <v>227</v>
      </c>
      <c r="J22" s="43" t="s">
        <v>228</v>
      </c>
      <c r="K22" s="43" t="s">
        <v>182</v>
      </c>
      <c r="L22" s="43" t="s">
        <v>229</v>
      </c>
      <c r="M22" s="43" t="s">
        <v>201</v>
      </c>
      <c r="N22" s="43" t="s">
        <v>230</v>
      </c>
      <c r="O22" s="47"/>
      <c r="P22" s="47"/>
      <c r="Q22" s="47"/>
      <c r="R22" s="27"/>
      <c r="S22" s="47"/>
      <c r="T22" s="47"/>
      <c r="U22" s="48"/>
      <c r="V22" s="49"/>
      <c r="W22" s="47"/>
      <c r="X22" s="27"/>
      <c r="Y22" s="27"/>
      <c r="Z22" s="27"/>
      <c r="AA22" s="48"/>
      <c r="AB22" s="4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</row>
    <row r="23" spans="1:105" ht="14.4" customHeight="1" x14ac:dyDescent="0.3">
      <c r="A23" s="44" t="s">
        <v>223</v>
      </c>
      <c r="B23" s="26"/>
      <c r="C23" s="47"/>
      <c r="D23" s="47"/>
      <c r="E23" s="50"/>
      <c r="F23" s="50"/>
      <c r="G23" s="48"/>
      <c r="H23" s="51"/>
      <c r="I23" s="51"/>
      <c r="J23" s="49"/>
      <c r="K23" s="49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47"/>
      <c r="X23" s="48"/>
      <c r="Y23" s="48"/>
      <c r="Z23" s="47"/>
      <c r="AA23" s="48"/>
      <c r="AB23" s="4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</row>
    <row r="24" spans="1:105" ht="14.4" customHeight="1" x14ac:dyDescent="0.3">
      <c r="A24" s="52"/>
      <c r="B24" s="26"/>
      <c r="C24" s="27"/>
      <c r="D24" s="27"/>
      <c r="E24" s="50"/>
      <c r="F24" s="50"/>
      <c r="G24" s="48"/>
      <c r="H24" s="51"/>
      <c r="I24" s="51"/>
      <c r="J24" s="49"/>
      <c r="K24" s="49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27"/>
      <c r="X24" s="48"/>
      <c r="Y24" s="48"/>
      <c r="Z24" s="47"/>
      <c r="AA24" s="48"/>
      <c r="AB24" s="4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</row>
    <row r="25" spans="1:105" ht="14.4" customHeight="1" x14ac:dyDescent="0.3">
      <c r="A25" s="25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spans="1:105" ht="14.4" customHeight="1" x14ac:dyDescent="0.3">
      <c r="A26" s="25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</row>
    <row r="27" spans="1:105" ht="14.4" customHeight="1" x14ac:dyDescent="0.3">
      <c r="A27" s="25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spans="1:105" ht="14.4" customHeight="1" x14ac:dyDescent="0.3">
      <c r="A28" s="25"/>
      <c r="B28" s="26"/>
      <c r="C28" s="27"/>
      <c r="D28" s="53"/>
      <c r="E28" s="53"/>
      <c r="F28" s="53"/>
      <c r="G28" s="53"/>
      <c r="H28" s="53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spans="1:105" ht="14.4" customHeight="1" x14ac:dyDescent="0.3">
      <c r="A29" s="25"/>
      <c r="B29" s="26"/>
      <c r="C29" s="27"/>
      <c r="D29" s="54"/>
      <c r="E29" s="54"/>
      <c r="F29" s="54"/>
      <c r="G29" s="54"/>
      <c r="H29" s="54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spans="1:105" ht="14.4" customHeight="1" x14ac:dyDescent="0.3">
      <c r="A30" s="25"/>
      <c r="B30" s="26"/>
      <c r="C30" s="27"/>
      <c r="D30" s="54"/>
      <c r="E30" s="54"/>
      <c r="F30" s="54"/>
      <c r="G30" s="54"/>
      <c r="H30" s="54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</row>
    <row r="31" spans="1:105" ht="14.4" customHeight="1" x14ac:dyDescent="0.3">
      <c r="A31" s="25"/>
      <c r="B31" s="26"/>
      <c r="C31" s="27"/>
      <c r="D31" s="54"/>
      <c r="E31" s="54"/>
      <c r="F31" s="54"/>
      <c r="G31" s="54"/>
      <c r="H31" s="54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spans="1:105" ht="14.4" customHeight="1" x14ac:dyDescent="0.3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spans="1:105" ht="14.4" customHeight="1" x14ac:dyDescent="0.3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spans="1:105" ht="14.4" customHeight="1" x14ac:dyDescent="0.3">
      <c r="A34" s="2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spans="1:105" ht="14.4" customHeight="1" x14ac:dyDescent="0.3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spans="1:105" ht="14.4" customHeight="1" x14ac:dyDescent="0.3">
      <c r="A36" s="2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spans="1:105" ht="14.4" customHeight="1" x14ac:dyDescent="0.3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spans="1:105" ht="14.4" customHeight="1" x14ac:dyDescent="0.3">
      <c r="A38" s="52"/>
      <c r="B38" s="26"/>
      <c r="C38" s="47"/>
      <c r="D38" s="47"/>
      <c r="E38" s="27"/>
      <c r="F38" s="47"/>
      <c r="G38" s="47"/>
      <c r="H38" s="47"/>
      <c r="I38" s="47"/>
      <c r="J38" s="27"/>
      <c r="K38" s="55"/>
      <c r="L38" s="48"/>
      <c r="M38" s="4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spans="1:105" ht="14.4" customHeight="1" x14ac:dyDescent="0.3">
      <c r="A39" s="52"/>
      <c r="B39" s="26"/>
      <c r="C39" s="47"/>
      <c r="D39" s="47"/>
      <c r="E39" s="27"/>
      <c r="F39" s="47"/>
      <c r="G39" s="47"/>
      <c r="H39" s="47"/>
      <c r="I39" s="47"/>
      <c r="J39" s="27"/>
      <c r="K39" s="55"/>
      <c r="L39" s="48"/>
      <c r="M39" s="4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spans="1:105" ht="14.4" customHeight="1" x14ac:dyDescent="0.3">
      <c r="A40" s="52"/>
      <c r="B40" s="26"/>
      <c r="C40" s="47"/>
      <c r="D40" s="47"/>
      <c r="E40" s="27"/>
      <c r="F40" s="47"/>
      <c r="G40" s="47"/>
      <c r="H40" s="47"/>
      <c r="I40" s="47"/>
      <c r="J40" s="27"/>
      <c r="K40" s="55"/>
      <c r="L40" s="48"/>
      <c r="M40" s="4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</row>
    <row r="41" spans="1:105" ht="14.4" customHeight="1" x14ac:dyDescent="0.3">
      <c r="A41" s="52"/>
      <c r="B41" s="26"/>
      <c r="C41" s="47"/>
      <c r="D41" s="47"/>
      <c r="E41" s="27"/>
      <c r="F41" s="47"/>
      <c r="G41" s="47"/>
      <c r="H41" s="47"/>
      <c r="I41" s="47"/>
      <c r="J41" s="27"/>
      <c r="K41" s="55"/>
      <c r="L41" s="48"/>
      <c r="M41" s="4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</row>
    <row r="42" spans="1:105" ht="14.4" customHeight="1" x14ac:dyDescent="0.3">
      <c r="A42" s="52"/>
      <c r="B42" s="26"/>
      <c r="C42" s="47"/>
      <c r="D42" s="47"/>
      <c r="E42" s="27"/>
      <c r="F42" s="47"/>
      <c r="G42" s="47"/>
      <c r="H42" s="47"/>
      <c r="I42" s="47"/>
      <c r="J42" s="27"/>
      <c r="K42" s="55"/>
      <c r="L42" s="48"/>
      <c r="M42" s="4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</row>
    <row r="43" spans="1:105" ht="14.4" customHeight="1" x14ac:dyDescent="0.3">
      <c r="A43" s="52"/>
      <c r="B43" s="26"/>
      <c r="C43" s="47"/>
      <c r="D43" s="47"/>
      <c r="E43" s="27"/>
      <c r="F43" s="47"/>
      <c r="G43" s="47"/>
      <c r="H43" s="47"/>
      <c r="I43" s="47"/>
      <c r="J43" s="27"/>
      <c r="K43" s="55"/>
      <c r="L43" s="48"/>
      <c r="M43" s="4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</row>
    <row r="44" spans="1:105" ht="14.4" customHeight="1" x14ac:dyDescent="0.3">
      <c r="A44" s="52"/>
      <c r="B44" s="26"/>
      <c r="C44" s="47"/>
      <c r="D44" s="47"/>
      <c r="E44" s="27"/>
      <c r="F44" s="47"/>
      <c r="G44" s="47"/>
      <c r="H44" s="47"/>
      <c r="I44" s="47"/>
      <c r="J44" s="27"/>
      <c r="K44" s="55"/>
      <c r="L44" s="48"/>
      <c r="M44" s="4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spans="1:105" ht="14.4" customHeight="1" x14ac:dyDescent="0.3">
      <c r="A45" s="52"/>
      <c r="B45" s="26"/>
      <c r="C45" s="47"/>
      <c r="D45" s="47"/>
      <c r="E45" s="27"/>
      <c r="F45" s="47"/>
      <c r="G45" s="47"/>
      <c r="H45" s="47"/>
      <c r="I45" s="47"/>
      <c r="J45" s="27"/>
      <c r="K45" s="55"/>
      <c r="L45" s="48"/>
      <c r="M45" s="4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spans="1:105" ht="14.4" customHeight="1" x14ac:dyDescent="0.3">
      <c r="A46" s="52"/>
      <c r="B46" s="26"/>
      <c r="C46" s="47"/>
      <c r="D46" s="47"/>
      <c r="E46" s="27"/>
      <c r="F46" s="47"/>
      <c r="G46" s="47"/>
      <c r="H46" s="47"/>
      <c r="I46" s="47"/>
      <c r="J46" s="27"/>
      <c r="K46" s="55"/>
      <c r="L46" s="48"/>
      <c r="M46" s="4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spans="1:105" ht="14.4" customHeight="1" x14ac:dyDescent="0.3">
      <c r="A47" s="52"/>
      <c r="B47" s="26"/>
      <c r="C47" s="47"/>
      <c r="D47" s="47"/>
      <c r="E47" s="27"/>
      <c r="F47" s="47"/>
      <c r="G47" s="47"/>
      <c r="H47" s="47"/>
      <c r="I47" s="47"/>
      <c r="J47" s="27"/>
      <c r="K47" s="55"/>
      <c r="L47" s="48"/>
      <c r="M47" s="4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</row>
    <row r="48" spans="1:105" ht="14.4" customHeight="1" x14ac:dyDescent="0.3">
      <c r="A48" s="52"/>
      <c r="B48" s="26"/>
      <c r="C48" s="47"/>
      <c r="D48" s="47"/>
      <c r="E48" s="27"/>
      <c r="F48" s="47"/>
      <c r="G48" s="47"/>
      <c r="H48" s="47"/>
      <c r="I48" s="47"/>
      <c r="J48" s="27"/>
      <c r="K48" s="55"/>
      <c r="L48" s="48"/>
      <c r="M48" s="4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  <row r="49" spans="1:105" ht="14.4" customHeight="1" x14ac:dyDescent="0.3">
      <c r="A49" s="52"/>
      <c r="B49" s="26"/>
      <c r="C49" s="47"/>
      <c r="D49" s="47"/>
      <c r="E49" s="27"/>
      <c r="F49" s="47"/>
      <c r="G49" s="47"/>
      <c r="H49" s="47"/>
      <c r="I49" s="47"/>
      <c r="J49" s="27"/>
      <c r="K49" s="55"/>
      <c r="L49" s="48"/>
      <c r="M49" s="4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</row>
  </sheetData>
  <conditionalFormatting sqref="BH9">
    <cfRule type="cellIs" dxfId="1" priority="1" stopIfTrue="1" operator="equal">
      <formula>FALSE</formula>
    </cfRule>
  </conditionalFormatting>
  <conditionalFormatting sqref="BJ12:DA13">
    <cfRule type="cellIs" dxfId="0" priority="2" stopIfTrue="1" operator="equal">
      <formula>0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X63"/>
  <sheetViews>
    <sheetView showGridLines="0" tabSelected="1" topLeftCell="B30" workbookViewId="0">
      <selection activeCell="C43" sqref="C43:H43"/>
    </sheetView>
  </sheetViews>
  <sheetFormatPr defaultColWidth="9.109375" defaultRowHeight="14.4" customHeight="1" x14ac:dyDescent="0.3"/>
  <cols>
    <col min="1" max="1" width="27.5546875" style="56" customWidth="1"/>
    <col min="2" max="2" width="25" style="56" customWidth="1"/>
    <col min="3" max="4" width="9.6640625" style="56" bestFit="1" customWidth="1"/>
    <col min="5" max="5" width="9.33203125" style="56" customWidth="1"/>
    <col min="6" max="6" width="9.6640625" style="56" bestFit="1" customWidth="1"/>
    <col min="7" max="7" width="9.33203125" style="56" customWidth="1"/>
    <col min="8" max="8" width="9.6640625" style="56" bestFit="1" customWidth="1"/>
    <col min="9" max="9" width="3.21875" style="56" customWidth="1"/>
    <col min="10" max="10" width="13.33203125" style="56" customWidth="1"/>
    <col min="11" max="252" width="9.21875" style="56" customWidth="1"/>
  </cols>
  <sheetData>
    <row r="1" spans="1:12" ht="15" customHeight="1" x14ac:dyDescent="0.3">
      <c r="A1" s="57" t="s">
        <v>231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</row>
    <row r="2" spans="1:12" ht="15" customHeight="1" x14ac:dyDescent="0.3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5" customHeight="1" x14ac:dyDescent="0.3">
      <c r="A3" s="101" t="s">
        <v>276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15" customHeight="1" x14ac:dyDescent="0.3">
      <c r="A4" s="63"/>
      <c r="B4" s="61"/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15" customHeight="1" x14ac:dyDescent="0.3">
      <c r="A5" s="64" t="s">
        <v>232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2" ht="15" customHeight="1" x14ac:dyDescent="0.3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2"/>
    </row>
    <row r="7" spans="1:12" ht="15" customHeight="1" x14ac:dyDescent="0.3">
      <c r="A7" s="65" t="s">
        <v>233</v>
      </c>
      <c r="B7" s="98" t="s">
        <v>277</v>
      </c>
      <c r="C7" s="61"/>
      <c r="D7" s="61"/>
      <c r="E7" s="61"/>
      <c r="F7" s="61"/>
      <c r="G7" s="61"/>
      <c r="H7" s="61"/>
      <c r="I7" s="61"/>
      <c r="J7" s="61"/>
      <c r="K7" s="61"/>
      <c r="L7" s="62"/>
    </row>
    <row r="8" spans="1:12" ht="15" customHeight="1" x14ac:dyDescent="0.3">
      <c r="A8" s="65" t="s">
        <v>234</v>
      </c>
      <c r="B8" s="66" t="s">
        <v>235</v>
      </c>
      <c r="C8" s="61"/>
      <c r="D8" s="61"/>
      <c r="E8" s="61"/>
      <c r="F8" s="61"/>
      <c r="G8" s="61"/>
      <c r="H8" s="61"/>
      <c r="I8" s="61"/>
      <c r="J8" s="61"/>
      <c r="K8" s="61"/>
      <c r="L8" s="62"/>
    </row>
    <row r="9" spans="1:12" ht="15" customHeight="1" x14ac:dyDescent="0.3">
      <c r="A9" s="65" t="s">
        <v>236</v>
      </c>
      <c r="B9" s="67">
        <v>41275</v>
      </c>
      <c r="C9" s="61"/>
      <c r="D9" s="61"/>
      <c r="E9" s="61"/>
      <c r="F9" s="61"/>
      <c r="G9" s="61"/>
      <c r="H9" s="61"/>
      <c r="I9" s="61"/>
      <c r="J9" s="61"/>
      <c r="K9" s="61"/>
      <c r="L9" s="62"/>
    </row>
    <row r="10" spans="1:12" ht="15" customHeight="1" x14ac:dyDescent="0.3">
      <c r="A10" s="65" t="s">
        <v>237</v>
      </c>
      <c r="B10" s="67">
        <v>41639</v>
      </c>
      <c r="C10" s="61"/>
      <c r="D10" s="61"/>
      <c r="E10" s="61"/>
      <c r="F10" s="61"/>
      <c r="G10" s="61"/>
      <c r="H10" s="61"/>
      <c r="I10" s="61"/>
      <c r="J10" s="61"/>
      <c r="K10" s="61"/>
      <c r="L10" s="62"/>
    </row>
    <row r="11" spans="1:12" ht="15" customHeight="1" x14ac:dyDescent="0.3">
      <c r="A11" s="65" t="s">
        <v>238</v>
      </c>
      <c r="B11" s="66" t="s">
        <v>239</v>
      </c>
      <c r="C11" s="61"/>
      <c r="D11" s="61"/>
      <c r="E11" s="61"/>
      <c r="F11" s="61"/>
      <c r="G11" s="61"/>
      <c r="H11" s="61"/>
      <c r="I11" s="61"/>
      <c r="J11" s="61"/>
      <c r="K11" s="61"/>
      <c r="L11" s="62"/>
    </row>
    <row r="12" spans="1:12" ht="15" customHeight="1" x14ac:dyDescent="0.3">
      <c r="A12" s="65" t="s">
        <v>240</v>
      </c>
      <c r="B12" s="66" t="s">
        <v>241</v>
      </c>
      <c r="C12" s="61"/>
      <c r="D12" s="61"/>
      <c r="E12" s="61"/>
      <c r="F12" s="61"/>
      <c r="G12" s="61"/>
      <c r="H12" s="61"/>
      <c r="I12" s="61"/>
      <c r="J12" s="61"/>
      <c r="K12" s="61"/>
      <c r="L12" s="62"/>
    </row>
    <row r="13" spans="1:12" ht="15" customHeight="1" x14ac:dyDescent="0.3">
      <c r="A13" s="65" t="s">
        <v>242</v>
      </c>
      <c r="B13" s="66" t="s">
        <v>243</v>
      </c>
      <c r="C13" s="61"/>
      <c r="D13" s="61"/>
      <c r="E13" s="61"/>
      <c r="F13" s="61"/>
      <c r="G13" s="61"/>
      <c r="H13" s="61"/>
      <c r="I13" s="61"/>
      <c r="J13" s="61"/>
      <c r="K13" s="61"/>
      <c r="L13" s="62"/>
    </row>
    <row r="14" spans="1:12" ht="15" customHeight="1" x14ac:dyDescent="0.3">
      <c r="A14" s="65" t="s">
        <v>244</v>
      </c>
      <c r="B14" s="66" t="s">
        <v>245</v>
      </c>
      <c r="C14" s="61"/>
      <c r="D14" s="61"/>
      <c r="E14" s="61"/>
      <c r="F14" s="61"/>
      <c r="G14" s="61"/>
      <c r="H14" s="61"/>
      <c r="I14" s="61"/>
      <c r="J14" s="61"/>
      <c r="K14" s="61"/>
      <c r="L14" s="62"/>
    </row>
    <row r="15" spans="1:12" ht="15" customHeight="1" x14ac:dyDescent="0.3">
      <c r="A15" s="65" t="s">
        <v>246</v>
      </c>
      <c r="B15" s="66" t="s">
        <v>247</v>
      </c>
      <c r="C15" s="61"/>
      <c r="D15" s="61"/>
      <c r="E15" s="61"/>
      <c r="F15" s="61"/>
      <c r="G15" s="61"/>
      <c r="H15" s="61"/>
      <c r="I15" s="61"/>
      <c r="J15" s="61"/>
      <c r="K15" s="61"/>
      <c r="L15" s="62"/>
    </row>
    <row r="16" spans="1:12" ht="15" customHeight="1" x14ac:dyDescent="0.3">
      <c r="A16" s="63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/>
    </row>
    <row r="17" spans="1:12" ht="15" customHeight="1" x14ac:dyDescent="0.3">
      <c r="A17" s="63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2"/>
    </row>
    <row r="18" spans="1:12" ht="15" customHeight="1" x14ac:dyDescent="0.3">
      <c r="A18" s="64" t="s">
        <v>248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2"/>
    </row>
    <row r="19" spans="1:12" ht="15" customHeigh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1:12" ht="15" customHeight="1" x14ac:dyDescent="0.3">
      <c r="A20" s="1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</row>
    <row r="21" spans="1:12" ht="15" customHeight="1" x14ac:dyDescent="0.3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/>
    </row>
    <row r="22" spans="1:12" ht="15" customHeight="1" x14ac:dyDescent="0.3">
      <c r="A22" s="64" t="s">
        <v>249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2"/>
    </row>
    <row r="23" spans="1:12" ht="15" customHeight="1" x14ac:dyDescent="0.3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2"/>
    </row>
    <row r="24" spans="1:12" ht="15" customHeight="1" x14ac:dyDescent="0.3">
      <c r="A24" s="1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2"/>
    </row>
    <row r="25" spans="1:12" ht="15" customHeight="1" x14ac:dyDescent="0.3">
      <c r="A25" s="63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2"/>
    </row>
    <row r="26" spans="1:12" ht="15" customHeight="1" x14ac:dyDescent="0.3">
      <c r="A26" s="64" t="s">
        <v>250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2"/>
    </row>
    <row r="27" spans="1:12" ht="15" customHeight="1" x14ac:dyDescent="0.3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1"/>
      <c r="L27" s="62"/>
    </row>
    <row r="28" spans="1:12" ht="15" customHeight="1" x14ac:dyDescent="0.3">
      <c r="A28" s="70"/>
      <c r="B28" s="71"/>
      <c r="C28" s="97" t="s">
        <v>190</v>
      </c>
      <c r="D28" s="97" t="s">
        <v>193</v>
      </c>
      <c r="E28" s="97" t="s">
        <v>270</v>
      </c>
      <c r="F28" s="97" t="s">
        <v>271</v>
      </c>
      <c r="G28" s="97" t="s">
        <v>272</v>
      </c>
      <c r="H28" s="97" t="s">
        <v>273</v>
      </c>
      <c r="I28" s="71"/>
      <c r="J28" s="72" t="s">
        <v>251</v>
      </c>
      <c r="K28" s="73"/>
      <c r="L28" s="62"/>
    </row>
    <row r="29" spans="1:12" ht="15" customHeight="1" x14ac:dyDescent="0.3">
      <c r="A29" s="74" t="s">
        <v>252</v>
      </c>
      <c r="B29" s="75" t="s">
        <v>253</v>
      </c>
      <c r="C29" s="76" t="s">
        <v>254</v>
      </c>
      <c r="D29" s="76" t="s">
        <v>254</v>
      </c>
      <c r="E29" s="76" t="s">
        <v>254</v>
      </c>
      <c r="F29" s="76" t="s">
        <v>254</v>
      </c>
      <c r="G29" s="76" t="s">
        <v>254</v>
      </c>
      <c r="H29" s="76" t="s">
        <v>254</v>
      </c>
      <c r="I29" s="61"/>
      <c r="J29" s="77"/>
      <c r="K29" s="73"/>
      <c r="L29" s="62"/>
    </row>
    <row r="30" spans="1:12" ht="15" customHeight="1" x14ac:dyDescent="0.3">
      <c r="A30" s="78" t="s">
        <v>255</v>
      </c>
      <c r="B30" s="71"/>
      <c r="C30" s="79"/>
      <c r="D30" s="79"/>
      <c r="E30" s="79"/>
      <c r="F30" s="79"/>
      <c r="G30" s="79"/>
      <c r="H30" s="79"/>
      <c r="I30" s="61"/>
      <c r="J30" s="77"/>
      <c r="K30" s="73"/>
      <c r="L30" s="62"/>
    </row>
    <row r="31" spans="1:12" ht="15" customHeight="1" x14ac:dyDescent="0.3">
      <c r="A31" s="80" t="s">
        <v>256</v>
      </c>
      <c r="B31" s="66" t="s">
        <v>257</v>
      </c>
      <c r="C31" s="81">
        <v>1000000</v>
      </c>
      <c r="D31" s="81">
        <v>1000000</v>
      </c>
      <c r="E31" s="81">
        <v>1000000</v>
      </c>
      <c r="F31" s="81">
        <v>2000000</v>
      </c>
      <c r="G31" s="81">
        <v>2000000</v>
      </c>
      <c r="H31" s="81">
        <v>2000000</v>
      </c>
      <c r="I31" s="61"/>
      <c r="J31" s="77"/>
      <c r="K31" s="73"/>
      <c r="L31" s="62"/>
    </row>
    <row r="32" spans="1:12" ht="15" customHeight="1" x14ac:dyDescent="0.3">
      <c r="A32" s="100" t="s">
        <v>280</v>
      </c>
      <c r="B32" s="98" t="s">
        <v>278</v>
      </c>
      <c r="C32" s="61"/>
      <c r="D32" s="61"/>
      <c r="E32" s="61"/>
      <c r="F32" s="61"/>
      <c r="G32" s="61"/>
      <c r="H32" s="99"/>
      <c r="I32" s="61"/>
      <c r="J32" s="77"/>
      <c r="K32" s="73"/>
      <c r="L32" s="62"/>
    </row>
    <row r="33" spans="1:258" s="110" customFormat="1" ht="15" customHeight="1" x14ac:dyDescent="0.3">
      <c r="A33" s="102" t="s">
        <v>258</v>
      </c>
      <c r="B33" s="103" t="s">
        <v>274</v>
      </c>
      <c r="C33" s="104">
        <v>10000</v>
      </c>
      <c r="D33" s="104">
        <v>0.01</v>
      </c>
      <c r="E33" s="104">
        <v>0.05</v>
      </c>
      <c r="F33" s="104">
        <v>15000</v>
      </c>
      <c r="G33" s="104">
        <v>10000</v>
      </c>
      <c r="H33" s="105">
        <v>0.1</v>
      </c>
      <c r="I33" s="104"/>
      <c r="J33" s="106"/>
      <c r="K33" s="107"/>
      <c r="L33" s="108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09"/>
      <c r="DG33" s="109"/>
      <c r="DH33" s="109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109"/>
      <c r="DT33" s="109"/>
      <c r="DU33" s="109"/>
      <c r="DV33" s="109"/>
      <c r="DW33" s="109"/>
      <c r="DX33" s="109"/>
      <c r="DY33" s="109"/>
      <c r="DZ33" s="109"/>
      <c r="EA33" s="109"/>
      <c r="EB33" s="109"/>
      <c r="EC33" s="109"/>
      <c r="ED33" s="109"/>
      <c r="EE33" s="109"/>
      <c r="EF33" s="109"/>
      <c r="EG33" s="109"/>
      <c r="EH33" s="109"/>
      <c r="EI33" s="109"/>
      <c r="EJ33" s="109"/>
      <c r="EK33" s="109"/>
      <c r="EL33" s="109"/>
      <c r="EM33" s="109"/>
      <c r="EN33" s="109"/>
      <c r="EO33" s="109"/>
      <c r="EP33" s="109"/>
      <c r="EQ33" s="109"/>
      <c r="ER33" s="109"/>
      <c r="ES33" s="109"/>
      <c r="ET33" s="109"/>
      <c r="EU33" s="109"/>
      <c r="EV33" s="109"/>
      <c r="EW33" s="109"/>
      <c r="EX33" s="109"/>
      <c r="EY33" s="109"/>
      <c r="EZ33" s="109"/>
      <c r="FA33" s="109"/>
      <c r="FB33" s="109"/>
      <c r="FC33" s="109"/>
      <c r="FD33" s="109"/>
      <c r="FE33" s="109"/>
      <c r="FF33" s="109"/>
      <c r="FG33" s="109"/>
      <c r="FH33" s="109"/>
      <c r="FI33" s="109"/>
      <c r="FJ33" s="109"/>
      <c r="FK33" s="109"/>
      <c r="FL33" s="109"/>
      <c r="FM33" s="109"/>
      <c r="FN33" s="109"/>
      <c r="FO33" s="109"/>
      <c r="FP33" s="109"/>
      <c r="FQ33" s="109"/>
      <c r="FR33" s="109"/>
      <c r="FS33" s="109"/>
      <c r="FT33" s="109"/>
      <c r="FU33" s="109"/>
      <c r="FV33" s="109"/>
      <c r="FW33" s="109"/>
      <c r="FX33" s="109"/>
      <c r="FY33" s="109"/>
      <c r="FZ33" s="109"/>
      <c r="GA33" s="109"/>
      <c r="GB33" s="109"/>
      <c r="GC33" s="109"/>
      <c r="GD33" s="109"/>
      <c r="GE33" s="109"/>
      <c r="GF33" s="109"/>
      <c r="GG33" s="109"/>
      <c r="GH33" s="109"/>
      <c r="GI33" s="109"/>
      <c r="GJ33" s="109"/>
      <c r="GK33" s="109"/>
      <c r="GL33" s="109"/>
      <c r="GM33" s="109"/>
      <c r="GN33" s="109"/>
      <c r="GO33" s="109"/>
      <c r="GP33" s="109"/>
      <c r="GQ33" s="109"/>
      <c r="GR33" s="109"/>
      <c r="GS33" s="109"/>
      <c r="GT33" s="109"/>
      <c r="GU33" s="109"/>
      <c r="GV33" s="109"/>
      <c r="GW33" s="109"/>
      <c r="GX33" s="109"/>
      <c r="GY33" s="109"/>
      <c r="GZ33" s="109"/>
      <c r="HA33" s="109"/>
      <c r="HB33" s="109"/>
      <c r="HC33" s="109"/>
      <c r="HD33" s="109"/>
      <c r="HE33" s="109"/>
      <c r="HF33" s="109"/>
      <c r="HG33" s="109"/>
      <c r="HH33" s="109"/>
      <c r="HI33" s="109"/>
      <c r="HJ33" s="109"/>
      <c r="HK33" s="109"/>
      <c r="HL33" s="109"/>
      <c r="HM33" s="109"/>
      <c r="HN33" s="109"/>
      <c r="HO33" s="109"/>
      <c r="HP33" s="109"/>
      <c r="HQ33" s="109"/>
      <c r="HR33" s="109"/>
      <c r="HS33" s="109"/>
      <c r="HT33" s="109"/>
      <c r="HU33" s="109"/>
      <c r="HV33" s="109"/>
      <c r="HW33" s="109"/>
      <c r="HX33" s="109"/>
      <c r="HY33" s="109"/>
      <c r="HZ33" s="109"/>
      <c r="IA33" s="109"/>
      <c r="IB33" s="109"/>
      <c r="IC33" s="109"/>
      <c r="ID33" s="109"/>
      <c r="IE33" s="109"/>
      <c r="IF33" s="109"/>
      <c r="IG33" s="109"/>
      <c r="IH33" s="109"/>
      <c r="II33" s="109"/>
      <c r="IJ33" s="109"/>
      <c r="IK33" s="109"/>
      <c r="IL33" s="109"/>
      <c r="IM33" s="109"/>
      <c r="IN33" s="109"/>
      <c r="IO33" s="109"/>
      <c r="IP33" s="109"/>
      <c r="IQ33" s="109"/>
      <c r="IR33" s="109"/>
    </row>
    <row r="34" spans="1:258" s="110" customFormat="1" ht="15" customHeight="1" x14ac:dyDescent="0.3">
      <c r="A34" s="102" t="s">
        <v>279</v>
      </c>
      <c r="B34" s="103"/>
      <c r="C34" s="104">
        <v>0</v>
      </c>
      <c r="D34" s="104">
        <v>2</v>
      </c>
      <c r="E34" s="104">
        <v>1</v>
      </c>
      <c r="F34" s="104">
        <v>0</v>
      </c>
      <c r="G34" s="104">
        <v>0</v>
      </c>
      <c r="H34" s="127">
        <v>2</v>
      </c>
      <c r="I34" s="104"/>
      <c r="J34" s="106"/>
      <c r="K34" s="107"/>
      <c r="L34" s="108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  <c r="CL34" s="109"/>
      <c r="CM34" s="109"/>
      <c r="CN34" s="109"/>
      <c r="CO34" s="109"/>
      <c r="CP34" s="109"/>
      <c r="CQ34" s="109"/>
      <c r="CR34" s="109"/>
      <c r="CS34" s="109"/>
      <c r="CT34" s="109"/>
      <c r="CU34" s="109"/>
      <c r="CV34" s="109"/>
      <c r="CW34" s="109"/>
      <c r="CX34" s="109"/>
      <c r="CY34" s="109"/>
      <c r="CZ34" s="109"/>
      <c r="DA34" s="109"/>
      <c r="DB34" s="109"/>
      <c r="DC34" s="109"/>
      <c r="DD34" s="109"/>
      <c r="DE34" s="109"/>
      <c r="DF34" s="109"/>
      <c r="DG34" s="109"/>
      <c r="DH34" s="109"/>
      <c r="DI34" s="109"/>
      <c r="DJ34" s="109"/>
      <c r="DK34" s="109"/>
      <c r="DL34" s="109"/>
      <c r="DM34" s="109"/>
      <c r="DN34" s="109"/>
      <c r="DO34" s="109"/>
      <c r="DP34" s="109"/>
      <c r="DQ34" s="109"/>
      <c r="DR34" s="109"/>
      <c r="DS34" s="109"/>
      <c r="DT34" s="109"/>
      <c r="DU34" s="109"/>
      <c r="DV34" s="109"/>
      <c r="DW34" s="109"/>
      <c r="DX34" s="109"/>
      <c r="DY34" s="109"/>
      <c r="DZ34" s="109"/>
      <c r="EA34" s="109"/>
      <c r="EB34" s="109"/>
      <c r="EC34" s="109"/>
      <c r="ED34" s="109"/>
      <c r="EE34" s="109"/>
      <c r="EF34" s="109"/>
      <c r="EG34" s="109"/>
      <c r="EH34" s="109"/>
      <c r="EI34" s="109"/>
      <c r="EJ34" s="109"/>
      <c r="EK34" s="109"/>
      <c r="EL34" s="109"/>
      <c r="EM34" s="109"/>
      <c r="EN34" s="109"/>
      <c r="EO34" s="109"/>
      <c r="EP34" s="109"/>
      <c r="EQ34" s="109"/>
      <c r="ER34" s="109"/>
      <c r="ES34" s="109"/>
      <c r="ET34" s="109"/>
      <c r="EU34" s="109"/>
      <c r="EV34" s="109"/>
      <c r="EW34" s="109"/>
      <c r="EX34" s="109"/>
      <c r="EY34" s="109"/>
      <c r="EZ34" s="109"/>
      <c r="FA34" s="109"/>
      <c r="FB34" s="109"/>
      <c r="FC34" s="109"/>
      <c r="FD34" s="109"/>
      <c r="FE34" s="109"/>
      <c r="FF34" s="109"/>
      <c r="FG34" s="109"/>
      <c r="FH34" s="109"/>
      <c r="FI34" s="109"/>
      <c r="FJ34" s="109"/>
      <c r="FK34" s="109"/>
      <c r="FL34" s="109"/>
      <c r="FM34" s="109"/>
      <c r="FN34" s="109"/>
      <c r="FO34" s="109"/>
      <c r="FP34" s="109"/>
      <c r="FQ34" s="109"/>
      <c r="FR34" s="109"/>
      <c r="FS34" s="109"/>
      <c r="FT34" s="109"/>
      <c r="FU34" s="109"/>
      <c r="FV34" s="109"/>
      <c r="FW34" s="109"/>
      <c r="FX34" s="109"/>
      <c r="FY34" s="109"/>
      <c r="FZ34" s="109"/>
      <c r="GA34" s="109"/>
      <c r="GB34" s="109"/>
      <c r="GC34" s="109"/>
      <c r="GD34" s="109"/>
      <c r="GE34" s="109"/>
      <c r="GF34" s="109"/>
      <c r="GG34" s="109"/>
      <c r="GH34" s="109"/>
      <c r="GI34" s="109"/>
      <c r="GJ34" s="109"/>
      <c r="GK34" s="109"/>
      <c r="GL34" s="109"/>
      <c r="GM34" s="109"/>
      <c r="GN34" s="109"/>
      <c r="GO34" s="109"/>
      <c r="GP34" s="109"/>
      <c r="GQ34" s="109"/>
      <c r="GR34" s="109"/>
      <c r="GS34" s="109"/>
      <c r="GT34" s="109"/>
      <c r="GU34" s="109"/>
      <c r="GV34" s="109"/>
      <c r="GW34" s="109"/>
      <c r="GX34" s="109"/>
      <c r="GY34" s="109"/>
      <c r="GZ34" s="109"/>
      <c r="HA34" s="109"/>
      <c r="HB34" s="109"/>
      <c r="HC34" s="109"/>
      <c r="HD34" s="109"/>
      <c r="HE34" s="109"/>
      <c r="HF34" s="109"/>
      <c r="HG34" s="109"/>
      <c r="HH34" s="109"/>
      <c r="HI34" s="109"/>
      <c r="HJ34" s="109"/>
      <c r="HK34" s="109"/>
      <c r="HL34" s="109"/>
      <c r="HM34" s="109"/>
      <c r="HN34" s="109"/>
      <c r="HO34" s="109"/>
      <c r="HP34" s="109"/>
      <c r="HQ34" s="109"/>
      <c r="HR34" s="109"/>
      <c r="HS34" s="109"/>
      <c r="HT34" s="109"/>
      <c r="HU34" s="109"/>
      <c r="HV34" s="109"/>
      <c r="HW34" s="109"/>
      <c r="HX34" s="109"/>
      <c r="HY34" s="109"/>
      <c r="HZ34" s="109"/>
      <c r="IA34" s="109"/>
      <c r="IB34" s="109"/>
      <c r="IC34" s="109"/>
      <c r="ID34" s="109"/>
      <c r="IE34" s="109"/>
      <c r="IF34" s="109"/>
      <c r="IG34" s="109"/>
      <c r="IH34" s="109"/>
      <c r="II34" s="109"/>
      <c r="IJ34" s="109"/>
      <c r="IK34" s="109"/>
      <c r="IL34" s="109"/>
      <c r="IM34" s="109"/>
      <c r="IN34" s="109"/>
      <c r="IO34" s="109"/>
      <c r="IP34" s="109"/>
      <c r="IQ34" s="109"/>
      <c r="IR34" s="109"/>
    </row>
    <row r="35" spans="1:258" s="110" customFormat="1" ht="15" customHeight="1" x14ac:dyDescent="0.3">
      <c r="A35" s="115" t="s">
        <v>300</v>
      </c>
      <c r="B35" s="103" t="s">
        <v>301</v>
      </c>
      <c r="C35" s="126"/>
      <c r="D35" s="126"/>
      <c r="E35" s="126"/>
      <c r="F35" s="126"/>
      <c r="G35" s="126"/>
      <c r="H35" s="126"/>
      <c r="I35" s="104"/>
      <c r="J35" s="113">
        <v>50000</v>
      </c>
      <c r="K35" s="117"/>
      <c r="L35" s="104"/>
      <c r="M35" s="104"/>
      <c r="N35" s="104"/>
      <c r="O35" s="104"/>
      <c r="P35" s="104"/>
      <c r="Q35" s="104"/>
      <c r="R35" s="108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09"/>
      <c r="DO35" s="109"/>
      <c r="DP35" s="109"/>
      <c r="DQ35" s="109"/>
      <c r="DR35" s="109"/>
      <c r="DS35" s="109"/>
      <c r="DT35" s="109"/>
      <c r="DU35" s="109"/>
      <c r="DV35" s="109"/>
      <c r="DW35" s="109"/>
      <c r="DX35" s="109"/>
      <c r="DY35" s="109"/>
      <c r="DZ35" s="109"/>
      <c r="EA35" s="109"/>
      <c r="EB35" s="109"/>
      <c r="EC35" s="109"/>
      <c r="ED35" s="109"/>
      <c r="EE35" s="109"/>
      <c r="EF35" s="109"/>
      <c r="EG35" s="109"/>
      <c r="EH35" s="109"/>
      <c r="EI35" s="109"/>
      <c r="EJ35" s="109"/>
      <c r="EK35" s="109"/>
      <c r="EL35" s="109"/>
      <c r="EM35" s="109"/>
      <c r="EN35" s="109"/>
      <c r="EO35" s="109"/>
      <c r="EP35" s="109"/>
      <c r="EQ35" s="109"/>
      <c r="ER35" s="109"/>
      <c r="ES35" s="109"/>
      <c r="ET35" s="109"/>
      <c r="EU35" s="109"/>
      <c r="EV35" s="109"/>
      <c r="EW35" s="109"/>
      <c r="EX35" s="109"/>
      <c r="EY35" s="109"/>
      <c r="EZ35" s="109"/>
      <c r="FA35" s="109"/>
      <c r="FB35" s="109"/>
      <c r="FC35" s="109"/>
      <c r="FD35" s="109"/>
      <c r="FE35" s="109"/>
      <c r="FF35" s="109"/>
      <c r="FG35" s="109"/>
      <c r="FH35" s="109"/>
      <c r="FI35" s="109"/>
      <c r="FJ35" s="109"/>
      <c r="FK35" s="109"/>
      <c r="FL35" s="109"/>
      <c r="FM35" s="109"/>
      <c r="FN35" s="109"/>
      <c r="FO35" s="109"/>
      <c r="FP35" s="109"/>
      <c r="FQ35" s="109"/>
      <c r="FR35" s="109"/>
      <c r="FS35" s="109"/>
      <c r="FT35" s="109"/>
      <c r="FU35" s="109"/>
      <c r="FV35" s="109"/>
      <c r="FW35" s="109"/>
      <c r="FX35" s="109"/>
      <c r="FY35" s="109"/>
      <c r="FZ35" s="109"/>
      <c r="GA35" s="109"/>
      <c r="GB35" s="109"/>
      <c r="GC35" s="109"/>
      <c r="GD35" s="109"/>
      <c r="GE35" s="109"/>
      <c r="GF35" s="109"/>
      <c r="GG35" s="109"/>
      <c r="GH35" s="109"/>
      <c r="GI35" s="109"/>
      <c r="GJ35" s="109"/>
      <c r="GK35" s="109"/>
      <c r="GL35" s="109"/>
      <c r="GM35" s="109"/>
      <c r="GN35" s="109"/>
      <c r="GO35" s="109"/>
      <c r="GP35" s="109"/>
      <c r="GQ35" s="109"/>
      <c r="GR35" s="109"/>
      <c r="GS35" s="109"/>
      <c r="GT35" s="109"/>
      <c r="GU35" s="109"/>
      <c r="GV35" s="109"/>
      <c r="GW35" s="109"/>
      <c r="GX35" s="109"/>
      <c r="GY35" s="109"/>
      <c r="GZ35" s="109"/>
      <c r="HA35" s="109"/>
      <c r="HB35" s="109"/>
      <c r="HC35" s="109"/>
      <c r="HD35" s="109"/>
      <c r="HE35" s="109"/>
      <c r="HF35" s="109"/>
      <c r="HG35" s="109"/>
      <c r="HH35" s="109"/>
      <c r="HI35" s="109"/>
      <c r="HJ35" s="109"/>
      <c r="HK35" s="109"/>
      <c r="HL35" s="109"/>
      <c r="HM35" s="109"/>
      <c r="HN35" s="109"/>
      <c r="HO35" s="109"/>
      <c r="HP35" s="109"/>
      <c r="HQ35" s="109"/>
      <c r="HR35" s="109"/>
      <c r="HS35" s="109"/>
      <c r="HT35" s="109"/>
      <c r="HU35" s="109"/>
      <c r="HV35" s="109"/>
      <c r="HW35" s="109"/>
      <c r="HX35" s="109"/>
      <c r="HY35" s="109"/>
      <c r="HZ35" s="109"/>
      <c r="IA35" s="109"/>
      <c r="IB35" s="109"/>
      <c r="IC35" s="109"/>
      <c r="ID35" s="109"/>
      <c r="IE35" s="109"/>
      <c r="IF35" s="109"/>
      <c r="IG35" s="109"/>
      <c r="IH35" s="109"/>
      <c r="II35" s="109"/>
      <c r="IJ35" s="109"/>
      <c r="IK35" s="109"/>
      <c r="IL35" s="109"/>
      <c r="IM35" s="109"/>
      <c r="IN35" s="109"/>
      <c r="IO35" s="109"/>
      <c r="IP35" s="109"/>
      <c r="IQ35" s="109"/>
      <c r="IR35" s="109"/>
      <c r="IS35" s="109"/>
      <c r="IT35" s="109"/>
      <c r="IU35" s="109"/>
      <c r="IV35" s="109"/>
      <c r="IW35" s="109"/>
      <c r="IX35" s="109"/>
    </row>
    <row r="36" spans="1:258" s="110" customFormat="1" ht="15" customHeight="1" x14ac:dyDescent="0.3">
      <c r="A36" s="115" t="s">
        <v>281</v>
      </c>
      <c r="B36" s="103" t="s">
        <v>282</v>
      </c>
      <c r="C36" s="116"/>
      <c r="D36" s="116"/>
      <c r="E36" s="116"/>
      <c r="F36" s="116"/>
      <c r="G36" s="116"/>
      <c r="H36" s="116"/>
      <c r="I36" s="104"/>
      <c r="J36" s="113">
        <v>0</v>
      </c>
      <c r="K36" s="117"/>
      <c r="L36" s="104"/>
      <c r="M36" s="104"/>
      <c r="N36" s="104"/>
      <c r="O36" s="104"/>
      <c r="P36" s="104"/>
      <c r="Q36" s="104"/>
      <c r="R36" s="108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09"/>
      <c r="CS36" s="109"/>
      <c r="CT36" s="109"/>
      <c r="CU36" s="109"/>
      <c r="CV36" s="109"/>
      <c r="CW36" s="109"/>
      <c r="CX36" s="109"/>
      <c r="CY36" s="109"/>
      <c r="CZ36" s="109"/>
      <c r="DA36" s="109"/>
      <c r="DB36" s="109"/>
      <c r="DC36" s="109"/>
      <c r="DD36" s="109"/>
      <c r="DE36" s="109"/>
      <c r="DF36" s="109"/>
      <c r="DG36" s="109"/>
      <c r="DH36" s="109"/>
      <c r="DI36" s="109"/>
      <c r="DJ36" s="109"/>
      <c r="DK36" s="109"/>
      <c r="DL36" s="109"/>
      <c r="DM36" s="109"/>
      <c r="DN36" s="109"/>
      <c r="DO36" s="109"/>
      <c r="DP36" s="109"/>
      <c r="DQ36" s="109"/>
      <c r="DR36" s="109"/>
      <c r="DS36" s="109"/>
      <c r="DT36" s="109"/>
      <c r="DU36" s="109"/>
      <c r="DV36" s="109"/>
      <c r="DW36" s="109"/>
      <c r="DX36" s="109"/>
      <c r="DY36" s="109"/>
      <c r="DZ36" s="109"/>
      <c r="EA36" s="109"/>
      <c r="EB36" s="109"/>
      <c r="EC36" s="109"/>
      <c r="ED36" s="109"/>
      <c r="EE36" s="109"/>
      <c r="EF36" s="109"/>
      <c r="EG36" s="109"/>
      <c r="EH36" s="109"/>
      <c r="EI36" s="109"/>
      <c r="EJ36" s="109"/>
      <c r="EK36" s="109"/>
      <c r="EL36" s="109"/>
      <c r="EM36" s="109"/>
      <c r="EN36" s="109"/>
      <c r="EO36" s="109"/>
      <c r="EP36" s="109"/>
      <c r="EQ36" s="109"/>
      <c r="ER36" s="109"/>
      <c r="ES36" s="109"/>
      <c r="ET36" s="109"/>
      <c r="EU36" s="109"/>
      <c r="EV36" s="109"/>
      <c r="EW36" s="109"/>
      <c r="EX36" s="109"/>
      <c r="EY36" s="109"/>
      <c r="EZ36" s="109"/>
      <c r="FA36" s="109"/>
      <c r="FB36" s="109"/>
      <c r="FC36" s="109"/>
      <c r="FD36" s="109"/>
      <c r="FE36" s="109"/>
      <c r="FF36" s="109"/>
      <c r="FG36" s="109"/>
      <c r="FH36" s="109"/>
      <c r="FI36" s="109"/>
      <c r="FJ36" s="109"/>
      <c r="FK36" s="109"/>
      <c r="FL36" s="109"/>
      <c r="FM36" s="109"/>
      <c r="FN36" s="109"/>
      <c r="FO36" s="109"/>
      <c r="FP36" s="109"/>
      <c r="FQ36" s="109"/>
      <c r="FR36" s="109"/>
      <c r="FS36" s="109"/>
      <c r="FT36" s="109"/>
      <c r="FU36" s="109"/>
      <c r="FV36" s="109"/>
      <c r="FW36" s="109"/>
      <c r="FX36" s="109"/>
      <c r="FY36" s="109"/>
      <c r="FZ36" s="109"/>
      <c r="GA36" s="109"/>
      <c r="GB36" s="109"/>
      <c r="GC36" s="109"/>
      <c r="GD36" s="109"/>
      <c r="GE36" s="109"/>
      <c r="GF36" s="109"/>
      <c r="GG36" s="109"/>
      <c r="GH36" s="109"/>
      <c r="GI36" s="109"/>
      <c r="GJ36" s="109"/>
      <c r="GK36" s="109"/>
      <c r="GL36" s="109"/>
      <c r="GM36" s="109"/>
      <c r="GN36" s="109"/>
      <c r="GO36" s="109"/>
      <c r="GP36" s="109"/>
      <c r="GQ36" s="109"/>
      <c r="GR36" s="109"/>
      <c r="GS36" s="109"/>
      <c r="GT36" s="109"/>
      <c r="GU36" s="109"/>
      <c r="GV36" s="109"/>
      <c r="GW36" s="109"/>
      <c r="GX36" s="109"/>
      <c r="GY36" s="109"/>
      <c r="GZ36" s="109"/>
      <c r="HA36" s="109"/>
      <c r="HB36" s="109"/>
      <c r="HC36" s="109"/>
      <c r="HD36" s="109"/>
      <c r="HE36" s="109"/>
      <c r="HF36" s="109"/>
      <c r="HG36" s="109"/>
      <c r="HH36" s="109"/>
      <c r="HI36" s="109"/>
      <c r="HJ36" s="109"/>
      <c r="HK36" s="109"/>
      <c r="HL36" s="109"/>
      <c r="HM36" s="109"/>
      <c r="HN36" s="109"/>
      <c r="HO36" s="109"/>
      <c r="HP36" s="109"/>
      <c r="HQ36" s="109"/>
      <c r="HR36" s="109"/>
      <c r="HS36" s="109"/>
      <c r="HT36" s="109"/>
      <c r="HU36" s="109"/>
      <c r="HV36" s="109"/>
      <c r="HW36" s="109"/>
      <c r="HX36" s="109"/>
      <c r="HY36" s="109"/>
      <c r="HZ36" s="109"/>
      <c r="IA36" s="109"/>
      <c r="IB36" s="109"/>
      <c r="IC36" s="109"/>
      <c r="ID36" s="109"/>
      <c r="IE36" s="109"/>
      <c r="IF36" s="109"/>
      <c r="IG36" s="109"/>
      <c r="IH36" s="109"/>
      <c r="II36" s="109"/>
      <c r="IJ36" s="109"/>
      <c r="IK36" s="109"/>
      <c r="IL36" s="109"/>
      <c r="IM36" s="109"/>
      <c r="IN36" s="109"/>
      <c r="IO36" s="109"/>
      <c r="IP36" s="109"/>
      <c r="IQ36" s="109"/>
      <c r="IR36" s="109"/>
      <c r="IS36" s="109"/>
      <c r="IT36" s="109"/>
      <c r="IU36" s="109"/>
      <c r="IV36" s="109"/>
      <c r="IW36" s="109"/>
      <c r="IX36" s="109"/>
    </row>
    <row r="37" spans="1:258" s="110" customFormat="1" ht="15" customHeight="1" x14ac:dyDescent="0.3">
      <c r="A37" s="115" t="s">
        <v>283</v>
      </c>
      <c r="B37" s="103" t="s">
        <v>284</v>
      </c>
      <c r="C37" s="116"/>
      <c r="D37" s="116"/>
      <c r="E37" s="116"/>
      <c r="F37" s="116"/>
      <c r="G37" s="116"/>
      <c r="H37" s="116"/>
      <c r="I37" s="104"/>
      <c r="J37" s="113">
        <v>1500000</v>
      </c>
      <c r="K37" s="117"/>
      <c r="L37" s="104"/>
      <c r="M37" s="104"/>
      <c r="N37" s="104"/>
      <c r="O37" s="104"/>
      <c r="P37" s="104"/>
      <c r="Q37" s="104"/>
      <c r="R37" s="108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D37" s="109"/>
      <c r="DE37" s="109"/>
      <c r="DF37" s="109"/>
      <c r="DG37" s="109"/>
      <c r="DH37" s="109"/>
      <c r="DI37" s="109"/>
      <c r="DJ37" s="109"/>
      <c r="DK37" s="109"/>
      <c r="DL37" s="109"/>
      <c r="DM37" s="109"/>
      <c r="DN37" s="109"/>
      <c r="DO37" s="109"/>
      <c r="DP37" s="109"/>
      <c r="DQ37" s="109"/>
      <c r="DR37" s="109"/>
      <c r="DS37" s="109"/>
      <c r="DT37" s="109"/>
      <c r="DU37" s="109"/>
      <c r="DV37" s="109"/>
      <c r="DW37" s="109"/>
      <c r="DX37" s="109"/>
      <c r="DY37" s="109"/>
      <c r="DZ37" s="109"/>
      <c r="EA37" s="109"/>
      <c r="EB37" s="109"/>
      <c r="EC37" s="109"/>
      <c r="ED37" s="109"/>
      <c r="EE37" s="109"/>
      <c r="EF37" s="109"/>
      <c r="EG37" s="109"/>
      <c r="EH37" s="109"/>
      <c r="EI37" s="109"/>
      <c r="EJ37" s="109"/>
      <c r="EK37" s="109"/>
      <c r="EL37" s="109"/>
      <c r="EM37" s="109"/>
      <c r="EN37" s="109"/>
      <c r="EO37" s="109"/>
      <c r="EP37" s="109"/>
      <c r="EQ37" s="109"/>
      <c r="ER37" s="109"/>
      <c r="ES37" s="109"/>
      <c r="ET37" s="109"/>
      <c r="EU37" s="109"/>
      <c r="EV37" s="109"/>
      <c r="EW37" s="109"/>
      <c r="EX37" s="109"/>
      <c r="EY37" s="109"/>
      <c r="EZ37" s="109"/>
      <c r="FA37" s="109"/>
      <c r="FB37" s="109"/>
      <c r="FC37" s="109"/>
      <c r="FD37" s="109"/>
      <c r="FE37" s="109"/>
      <c r="FF37" s="109"/>
      <c r="FG37" s="109"/>
      <c r="FH37" s="109"/>
      <c r="FI37" s="109"/>
      <c r="FJ37" s="109"/>
      <c r="FK37" s="109"/>
      <c r="FL37" s="109"/>
      <c r="FM37" s="109"/>
      <c r="FN37" s="109"/>
      <c r="FO37" s="109"/>
      <c r="FP37" s="109"/>
      <c r="FQ37" s="109"/>
      <c r="FR37" s="109"/>
      <c r="FS37" s="109"/>
      <c r="FT37" s="109"/>
      <c r="FU37" s="109"/>
      <c r="FV37" s="109"/>
      <c r="FW37" s="109"/>
      <c r="FX37" s="109"/>
      <c r="FY37" s="109"/>
      <c r="FZ37" s="109"/>
      <c r="GA37" s="109"/>
      <c r="GB37" s="109"/>
      <c r="GC37" s="109"/>
      <c r="GD37" s="109"/>
      <c r="GE37" s="109"/>
      <c r="GF37" s="109"/>
      <c r="GG37" s="109"/>
      <c r="GH37" s="109"/>
      <c r="GI37" s="109"/>
      <c r="GJ37" s="109"/>
      <c r="GK37" s="109"/>
      <c r="GL37" s="109"/>
      <c r="GM37" s="109"/>
      <c r="GN37" s="109"/>
      <c r="GO37" s="109"/>
      <c r="GP37" s="109"/>
      <c r="GQ37" s="109"/>
      <c r="GR37" s="109"/>
      <c r="GS37" s="109"/>
      <c r="GT37" s="109"/>
      <c r="GU37" s="109"/>
      <c r="GV37" s="109"/>
      <c r="GW37" s="109"/>
      <c r="GX37" s="109"/>
      <c r="GY37" s="109"/>
      <c r="GZ37" s="109"/>
      <c r="HA37" s="109"/>
      <c r="HB37" s="109"/>
      <c r="HC37" s="109"/>
      <c r="HD37" s="109"/>
      <c r="HE37" s="109"/>
      <c r="HF37" s="109"/>
      <c r="HG37" s="109"/>
      <c r="HH37" s="109"/>
      <c r="HI37" s="109"/>
      <c r="HJ37" s="109"/>
      <c r="HK37" s="109"/>
      <c r="HL37" s="109"/>
      <c r="HM37" s="109"/>
      <c r="HN37" s="109"/>
      <c r="HO37" s="109"/>
      <c r="HP37" s="109"/>
      <c r="HQ37" s="109"/>
      <c r="HR37" s="109"/>
      <c r="HS37" s="109"/>
      <c r="HT37" s="109"/>
      <c r="HU37" s="109"/>
      <c r="HV37" s="109"/>
      <c r="HW37" s="109"/>
      <c r="HX37" s="109"/>
      <c r="HY37" s="109"/>
      <c r="HZ37" s="109"/>
      <c r="IA37" s="109"/>
      <c r="IB37" s="109"/>
      <c r="IC37" s="109"/>
      <c r="ID37" s="109"/>
      <c r="IE37" s="109"/>
      <c r="IF37" s="109"/>
      <c r="IG37" s="109"/>
      <c r="IH37" s="109"/>
      <c r="II37" s="109"/>
      <c r="IJ37" s="109"/>
      <c r="IK37" s="109"/>
      <c r="IL37" s="109"/>
      <c r="IM37" s="109"/>
      <c r="IN37" s="109"/>
      <c r="IO37" s="109"/>
      <c r="IP37" s="109"/>
      <c r="IQ37" s="109"/>
      <c r="IR37" s="109"/>
      <c r="IS37" s="109"/>
      <c r="IT37" s="109"/>
      <c r="IU37" s="109"/>
      <c r="IV37" s="109"/>
      <c r="IW37" s="109"/>
      <c r="IX37" s="109"/>
    </row>
    <row r="38" spans="1:258" s="110" customFormat="1" ht="15" customHeight="1" x14ac:dyDescent="0.3">
      <c r="A38" s="115" t="s">
        <v>285</v>
      </c>
      <c r="B38" s="103" t="s">
        <v>286</v>
      </c>
      <c r="C38" s="116"/>
      <c r="D38" s="116"/>
      <c r="E38" s="116"/>
      <c r="F38" s="116"/>
      <c r="G38" s="116"/>
      <c r="H38" s="116"/>
      <c r="I38" s="104"/>
      <c r="J38" s="113">
        <v>0.1</v>
      </c>
      <c r="K38" s="117"/>
      <c r="L38" s="104"/>
      <c r="M38" s="104"/>
      <c r="N38" s="104"/>
      <c r="O38" s="104"/>
      <c r="P38" s="104"/>
      <c r="Q38" s="104"/>
      <c r="R38" s="108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  <c r="DS38" s="109"/>
      <c r="DT38" s="109"/>
      <c r="DU38" s="109"/>
      <c r="DV38" s="109"/>
      <c r="DW38" s="109"/>
      <c r="DX38" s="109"/>
      <c r="DY38" s="109"/>
      <c r="DZ38" s="109"/>
      <c r="EA38" s="109"/>
      <c r="EB38" s="109"/>
      <c r="EC38" s="109"/>
      <c r="ED38" s="109"/>
      <c r="EE38" s="109"/>
      <c r="EF38" s="109"/>
      <c r="EG38" s="109"/>
      <c r="EH38" s="109"/>
      <c r="EI38" s="109"/>
      <c r="EJ38" s="109"/>
      <c r="EK38" s="109"/>
      <c r="EL38" s="109"/>
      <c r="EM38" s="109"/>
      <c r="EN38" s="109"/>
      <c r="EO38" s="109"/>
      <c r="EP38" s="109"/>
      <c r="EQ38" s="109"/>
      <c r="ER38" s="109"/>
      <c r="ES38" s="109"/>
      <c r="ET38" s="109"/>
      <c r="EU38" s="109"/>
      <c r="EV38" s="109"/>
      <c r="EW38" s="109"/>
      <c r="EX38" s="109"/>
      <c r="EY38" s="109"/>
      <c r="EZ38" s="109"/>
      <c r="FA38" s="109"/>
      <c r="FB38" s="109"/>
      <c r="FC38" s="109"/>
      <c r="FD38" s="109"/>
      <c r="FE38" s="109"/>
      <c r="FF38" s="109"/>
      <c r="FG38" s="109"/>
      <c r="FH38" s="109"/>
      <c r="FI38" s="109"/>
      <c r="FJ38" s="109"/>
      <c r="FK38" s="109"/>
      <c r="FL38" s="109"/>
      <c r="FM38" s="109"/>
      <c r="FN38" s="109"/>
      <c r="FO38" s="109"/>
      <c r="FP38" s="109"/>
      <c r="FQ38" s="109"/>
      <c r="FR38" s="109"/>
      <c r="FS38" s="109"/>
      <c r="FT38" s="109"/>
      <c r="FU38" s="109"/>
      <c r="FV38" s="109"/>
      <c r="FW38" s="109"/>
      <c r="FX38" s="109"/>
      <c r="FY38" s="109"/>
      <c r="FZ38" s="109"/>
      <c r="GA38" s="109"/>
      <c r="GB38" s="109"/>
      <c r="GC38" s="109"/>
      <c r="GD38" s="109"/>
      <c r="GE38" s="109"/>
      <c r="GF38" s="109"/>
      <c r="GG38" s="109"/>
      <c r="GH38" s="109"/>
      <c r="GI38" s="109"/>
      <c r="GJ38" s="109"/>
      <c r="GK38" s="109"/>
      <c r="GL38" s="109"/>
      <c r="GM38" s="109"/>
      <c r="GN38" s="109"/>
      <c r="GO38" s="109"/>
      <c r="GP38" s="109"/>
      <c r="GQ38" s="109"/>
      <c r="GR38" s="109"/>
      <c r="GS38" s="109"/>
      <c r="GT38" s="109"/>
      <c r="GU38" s="109"/>
      <c r="GV38" s="109"/>
      <c r="GW38" s="109"/>
      <c r="GX38" s="109"/>
      <c r="GY38" s="109"/>
      <c r="GZ38" s="109"/>
      <c r="HA38" s="109"/>
      <c r="HB38" s="109"/>
      <c r="HC38" s="109"/>
      <c r="HD38" s="109"/>
      <c r="HE38" s="109"/>
      <c r="HF38" s="109"/>
      <c r="HG38" s="109"/>
      <c r="HH38" s="109"/>
      <c r="HI38" s="109"/>
      <c r="HJ38" s="109"/>
      <c r="HK38" s="109"/>
      <c r="HL38" s="109"/>
      <c r="HM38" s="109"/>
      <c r="HN38" s="109"/>
      <c r="HO38" s="109"/>
      <c r="HP38" s="109"/>
      <c r="HQ38" s="109"/>
      <c r="HR38" s="109"/>
      <c r="HS38" s="109"/>
      <c r="HT38" s="109"/>
      <c r="HU38" s="109"/>
      <c r="HV38" s="109"/>
      <c r="HW38" s="109"/>
      <c r="HX38" s="109"/>
      <c r="HY38" s="109"/>
      <c r="HZ38" s="109"/>
      <c r="IA38" s="109"/>
      <c r="IB38" s="109"/>
      <c r="IC38" s="109"/>
      <c r="ID38" s="109"/>
      <c r="IE38" s="109"/>
      <c r="IF38" s="109"/>
      <c r="IG38" s="109"/>
      <c r="IH38" s="109"/>
      <c r="II38" s="109"/>
      <c r="IJ38" s="109"/>
      <c r="IK38" s="109"/>
      <c r="IL38" s="109"/>
      <c r="IM38" s="109"/>
      <c r="IN38" s="109"/>
      <c r="IO38" s="109"/>
      <c r="IP38" s="109"/>
      <c r="IQ38" s="109"/>
      <c r="IR38" s="109"/>
      <c r="IS38" s="109"/>
      <c r="IT38" s="109"/>
      <c r="IU38" s="109"/>
      <c r="IV38" s="109"/>
      <c r="IW38" s="109"/>
      <c r="IX38" s="109"/>
    </row>
    <row r="39" spans="1:258" s="110" customFormat="1" ht="15" customHeight="1" x14ac:dyDescent="0.3">
      <c r="A39" s="115" t="s">
        <v>287</v>
      </c>
      <c r="B39" s="103" t="s">
        <v>288</v>
      </c>
      <c r="C39" s="116"/>
      <c r="D39" s="116"/>
      <c r="E39" s="116"/>
      <c r="F39" s="116"/>
      <c r="G39" s="116"/>
      <c r="H39" s="116"/>
      <c r="I39" s="104"/>
      <c r="J39" s="113">
        <v>1500000</v>
      </c>
      <c r="K39" s="117"/>
      <c r="L39" s="104"/>
      <c r="M39" s="104"/>
      <c r="N39" s="104"/>
      <c r="O39" s="104"/>
      <c r="P39" s="104"/>
      <c r="Q39" s="104"/>
      <c r="R39" s="108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109"/>
      <c r="DC39" s="109"/>
      <c r="DD39" s="109"/>
      <c r="DE39" s="109"/>
      <c r="DF39" s="109"/>
      <c r="DG39" s="109"/>
      <c r="DH39" s="109"/>
      <c r="DI39" s="109"/>
      <c r="DJ39" s="109"/>
      <c r="DK39" s="109"/>
      <c r="DL39" s="109"/>
      <c r="DM39" s="109"/>
      <c r="DN39" s="109"/>
      <c r="DO39" s="109"/>
      <c r="DP39" s="109"/>
      <c r="DQ39" s="109"/>
      <c r="DR39" s="109"/>
      <c r="DS39" s="109"/>
      <c r="DT39" s="109"/>
      <c r="DU39" s="109"/>
      <c r="DV39" s="109"/>
      <c r="DW39" s="109"/>
      <c r="DX39" s="109"/>
      <c r="DY39" s="109"/>
      <c r="DZ39" s="109"/>
      <c r="EA39" s="109"/>
      <c r="EB39" s="109"/>
      <c r="EC39" s="109"/>
      <c r="ED39" s="109"/>
      <c r="EE39" s="109"/>
      <c r="EF39" s="109"/>
      <c r="EG39" s="109"/>
      <c r="EH39" s="109"/>
      <c r="EI39" s="109"/>
      <c r="EJ39" s="109"/>
      <c r="EK39" s="109"/>
      <c r="EL39" s="109"/>
      <c r="EM39" s="109"/>
      <c r="EN39" s="109"/>
      <c r="EO39" s="109"/>
      <c r="EP39" s="109"/>
      <c r="EQ39" s="109"/>
      <c r="ER39" s="109"/>
      <c r="ES39" s="109"/>
      <c r="ET39" s="109"/>
      <c r="EU39" s="109"/>
      <c r="EV39" s="109"/>
      <c r="EW39" s="109"/>
      <c r="EX39" s="109"/>
      <c r="EY39" s="109"/>
      <c r="EZ39" s="109"/>
      <c r="FA39" s="109"/>
      <c r="FB39" s="109"/>
      <c r="FC39" s="109"/>
      <c r="FD39" s="109"/>
      <c r="FE39" s="109"/>
      <c r="FF39" s="109"/>
      <c r="FG39" s="109"/>
      <c r="FH39" s="109"/>
      <c r="FI39" s="109"/>
      <c r="FJ39" s="109"/>
      <c r="FK39" s="109"/>
      <c r="FL39" s="109"/>
      <c r="FM39" s="109"/>
      <c r="FN39" s="109"/>
      <c r="FO39" s="109"/>
      <c r="FP39" s="109"/>
      <c r="FQ39" s="109"/>
      <c r="FR39" s="109"/>
      <c r="FS39" s="109"/>
      <c r="FT39" s="109"/>
      <c r="FU39" s="109"/>
      <c r="FV39" s="109"/>
      <c r="FW39" s="109"/>
      <c r="FX39" s="109"/>
      <c r="FY39" s="109"/>
      <c r="FZ39" s="109"/>
      <c r="GA39" s="109"/>
      <c r="GB39" s="109"/>
      <c r="GC39" s="109"/>
      <c r="GD39" s="109"/>
      <c r="GE39" s="109"/>
      <c r="GF39" s="109"/>
      <c r="GG39" s="109"/>
      <c r="GH39" s="109"/>
      <c r="GI39" s="109"/>
      <c r="GJ39" s="109"/>
      <c r="GK39" s="109"/>
      <c r="GL39" s="109"/>
      <c r="GM39" s="109"/>
      <c r="GN39" s="109"/>
      <c r="GO39" s="109"/>
      <c r="GP39" s="109"/>
      <c r="GQ39" s="109"/>
      <c r="GR39" s="109"/>
      <c r="GS39" s="109"/>
      <c r="GT39" s="109"/>
      <c r="GU39" s="109"/>
      <c r="GV39" s="109"/>
      <c r="GW39" s="109"/>
      <c r="GX39" s="109"/>
      <c r="GY39" s="109"/>
      <c r="GZ39" s="109"/>
      <c r="HA39" s="109"/>
      <c r="HB39" s="109"/>
      <c r="HC39" s="109"/>
      <c r="HD39" s="109"/>
      <c r="HE39" s="109"/>
      <c r="HF39" s="109"/>
      <c r="HG39" s="109"/>
      <c r="HH39" s="109"/>
      <c r="HI39" s="109"/>
      <c r="HJ39" s="109"/>
      <c r="HK39" s="109"/>
      <c r="HL39" s="109"/>
      <c r="HM39" s="109"/>
      <c r="HN39" s="109"/>
      <c r="HO39" s="109"/>
      <c r="HP39" s="109"/>
      <c r="HQ39" s="109"/>
      <c r="HR39" s="109"/>
      <c r="HS39" s="109"/>
      <c r="HT39" s="109"/>
      <c r="HU39" s="109"/>
      <c r="HV39" s="109"/>
      <c r="HW39" s="109"/>
      <c r="HX39" s="109"/>
      <c r="HY39" s="109"/>
      <c r="HZ39" s="109"/>
      <c r="IA39" s="109"/>
      <c r="IB39" s="109"/>
      <c r="IC39" s="109"/>
      <c r="ID39" s="109"/>
      <c r="IE39" s="109"/>
      <c r="IF39" s="109"/>
      <c r="IG39" s="109"/>
      <c r="IH39" s="109"/>
      <c r="II39" s="109"/>
      <c r="IJ39" s="109"/>
      <c r="IK39" s="109"/>
      <c r="IL39" s="109"/>
      <c r="IM39" s="109"/>
      <c r="IN39" s="109"/>
      <c r="IO39" s="109"/>
      <c r="IP39" s="109"/>
      <c r="IQ39" s="109"/>
      <c r="IR39" s="109"/>
      <c r="IS39" s="109"/>
      <c r="IT39" s="109"/>
      <c r="IU39" s="109"/>
      <c r="IV39" s="109"/>
      <c r="IW39" s="109"/>
      <c r="IX39" s="109"/>
    </row>
    <row r="40" spans="1:258" s="110" customFormat="1" ht="15" customHeight="1" x14ac:dyDescent="0.3">
      <c r="A40" s="115" t="s">
        <v>289</v>
      </c>
      <c r="B40" s="103" t="s">
        <v>290</v>
      </c>
      <c r="C40" s="116"/>
      <c r="D40" s="116"/>
      <c r="E40" s="116"/>
      <c r="F40" s="116"/>
      <c r="G40" s="116"/>
      <c r="H40" s="116"/>
      <c r="I40" s="104"/>
      <c r="J40" s="113">
        <v>3500000</v>
      </c>
      <c r="K40" s="117"/>
      <c r="L40" s="104"/>
      <c r="M40" s="104"/>
      <c r="N40" s="104"/>
      <c r="O40" s="104"/>
      <c r="P40" s="104"/>
      <c r="Q40" s="104"/>
      <c r="R40" s="108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09"/>
      <c r="CS40" s="109"/>
      <c r="CT40" s="109"/>
      <c r="CU40" s="109"/>
      <c r="CV40" s="109"/>
      <c r="CW40" s="109"/>
      <c r="CX40" s="109"/>
      <c r="CY40" s="109"/>
      <c r="CZ40" s="109"/>
      <c r="DA40" s="109"/>
      <c r="DB40" s="109"/>
      <c r="DC40" s="109"/>
      <c r="DD40" s="109"/>
      <c r="DE40" s="109"/>
      <c r="DF40" s="109"/>
      <c r="DG40" s="109"/>
      <c r="DH40" s="109"/>
      <c r="DI40" s="109"/>
      <c r="DJ40" s="109"/>
      <c r="DK40" s="109"/>
      <c r="DL40" s="109"/>
      <c r="DM40" s="109"/>
      <c r="DN40" s="109"/>
      <c r="DO40" s="109"/>
      <c r="DP40" s="109"/>
      <c r="DQ40" s="109"/>
      <c r="DR40" s="109"/>
      <c r="DS40" s="109"/>
      <c r="DT40" s="109"/>
      <c r="DU40" s="109"/>
      <c r="DV40" s="109"/>
      <c r="DW40" s="109"/>
      <c r="DX40" s="109"/>
      <c r="DY40" s="109"/>
      <c r="DZ40" s="109"/>
      <c r="EA40" s="109"/>
      <c r="EB40" s="109"/>
      <c r="EC40" s="109"/>
      <c r="ED40" s="109"/>
      <c r="EE40" s="109"/>
      <c r="EF40" s="109"/>
      <c r="EG40" s="109"/>
      <c r="EH40" s="109"/>
      <c r="EI40" s="109"/>
      <c r="EJ40" s="109"/>
      <c r="EK40" s="109"/>
      <c r="EL40" s="109"/>
      <c r="EM40" s="109"/>
      <c r="EN40" s="109"/>
      <c r="EO40" s="109"/>
      <c r="EP40" s="109"/>
      <c r="EQ40" s="109"/>
      <c r="ER40" s="109"/>
      <c r="ES40" s="109"/>
      <c r="ET40" s="109"/>
      <c r="EU40" s="109"/>
      <c r="EV40" s="109"/>
      <c r="EW40" s="109"/>
      <c r="EX40" s="109"/>
      <c r="EY40" s="109"/>
      <c r="EZ40" s="109"/>
      <c r="FA40" s="109"/>
      <c r="FB40" s="109"/>
      <c r="FC40" s="109"/>
      <c r="FD40" s="109"/>
      <c r="FE40" s="109"/>
      <c r="FF40" s="109"/>
      <c r="FG40" s="109"/>
      <c r="FH40" s="109"/>
      <c r="FI40" s="109"/>
      <c r="FJ40" s="109"/>
      <c r="FK40" s="109"/>
      <c r="FL40" s="109"/>
      <c r="FM40" s="109"/>
      <c r="FN40" s="109"/>
      <c r="FO40" s="109"/>
      <c r="FP40" s="109"/>
      <c r="FQ40" s="109"/>
      <c r="FR40" s="109"/>
      <c r="FS40" s="109"/>
      <c r="FT40" s="109"/>
      <c r="FU40" s="109"/>
      <c r="FV40" s="109"/>
      <c r="FW40" s="109"/>
      <c r="FX40" s="109"/>
      <c r="FY40" s="109"/>
      <c r="FZ40" s="109"/>
      <c r="GA40" s="109"/>
      <c r="GB40" s="109"/>
      <c r="GC40" s="109"/>
      <c r="GD40" s="109"/>
      <c r="GE40" s="109"/>
      <c r="GF40" s="109"/>
      <c r="GG40" s="109"/>
      <c r="GH40" s="109"/>
      <c r="GI40" s="109"/>
      <c r="GJ40" s="109"/>
      <c r="GK40" s="109"/>
      <c r="GL40" s="109"/>
      <c r="GM40" s="109"/>
      <c r="GN40" s="109"/>
      <c r="GO40" s="109"/>
      <c r="GP40" s="109"/>
      <c r="GQ40" s="109"/>
      <c r="GR40" s="109"/>
      <c r="GS40" s="109"/>
      <c r="GT40" s="109"/>
      <c r="GU40" s="109"/>
      <c r="GV40" s="109"/>
      <c r="GW40" s="109"/>
      <c r="GX40" s="109"/>
      <c r="GY40" s="109"/>
      <c r="GZ40" s="109"/>
      <c r="HA40" s="109"/>
      <c r="HB40" s="109"/>
      <c r="HC40" s="109"/>
      <c r="HD40" s="109"/>
      <c r="HE40" s="109"/>
      <c r="HF40" s="109"/>
      <c r="HG40" s="109"/>
      <c r="HH40" s="109"/>
      <c r="HI40" s="109"/>
      <c r="HJ40" s="109"/>
      <c r="HK40" s="109"/>
      <c r="HL40" s="109"/>
      <c r="HM40" s="109"/>
      <c r="HN40" s="109"/>
      <c r="HO40" s="109"/>
      <c r="HP40" s="109"/>
      <c r="HQ40" s="109"/>
      <c r="HR40" s="109"/>
      <c r="HS40" s="109"/>
      <c r="HT40" s="109"/>
      <c r="HU40" s="109"/>
      <c r="HV40" s="109"/>
      <c r="HW40" s="109"/>
      <c r="HX40" s="109"/>
      <c r="HY40" s="109"/>
      <c r="HZ40" s="109"/>
      <c r="IA40" s="109"/>
      <c r="IB40" s="109"/>
      <c r="IC40" s="109"/>
      <c r="ID40" s="109"/>
      <c r="IE40" s="109"/>
      <c r="IF40" s="109"/>
      <c r="IG40" s="109"/>
      <c r="IH40" s="109"/>
      <c r="II40" s="109"/>
      <c r="IJ40" s="109"/>
      <c r="IK40" s="109"/>
      <c r="IL40" s="109"/>
      <c r="IM40" s="109"/>
      <c r="IN40" s="109"/>
      <c r="IO40" s="109"/>
      <c r="IP40" s="109"/>
      <c r="IQ40" s="109"/>
      <c r="IR40" s="109"/>
      <c r="IS40" s="109"/>
      <c r="IT40" s="109"/>
      <c r="IU40" s="109"/>
      <c r="IV40" s="109"/>
      <c r="IW40" s="109"/>
      <c r="IX40" s="109"/>
    </row>
    <row r="41" spans="1:258" s="110" customFormat="1" ht="15" customHeight="1" x14ac:dyDescent="0.3">
      <c r="A41" s="115" t="s">
        <v>291</v>
      </c>
      <c r="B41" s="104" t="s">
        <v>292</v>
      </c>
      <c r="C41" s="111"/>
      <c r="D41" s="111"/>
      <c r="E41" s="111"/>
      <c r="F41" s="111"/>
      <c r="G41" s="111"/>
      <c r="H41" s="111"/>
      <c r="I41" s="104"/>
      <c r="J41" s="113">
        <v>0.5</v>
      </c>
      <c r="K41" s="117"/>
      <c r="L41" s="104"/>
      <c r="M41" s="104"/>
      <c r="N41" s="104"/>
      <c r="O41" s="104"/>
      <c r="P41" s="104"/>
      <c r="Q41" s="104"/>
      <c r="R41" s="108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09"/>
      <c r="EL41" s="109"/>
      <c r="EM41" s="109"/>
      <c r="EN41" s="109"/>
      <c r="EO41" s="109"/>
      <c r="EP41" s="109"/>
      <c r="EQ41" s="109"/>
      <c r="ER41" s="109"/>
      <c r="ES41" s="109"/>
      <c r="ET41" s="109"/>
      <c r="EU41" s="109"/>
      <c r="EV41" s="109"/>
      <c r="EW41" s="109"/>
      <c r="EX41" s="109"/>
      <c r="EY41" s="109"/>
      <c r="EZ41" s="109"/>
      <c r="FA41" s="109"/>
      <c r="FB41" s="109"/>
      <c r="FC41" s="109"/>
      <c r="FD41" s="109"/>
      <c r="FE41" s="109"/>
      <c r="FF41" s="109"/>
      <c r="FG41" s="109"/>
      <c r="FH41" s="109"/>
      <c r="FI41" s="109"/>
      <c r="FJ41" s="109"/>
      <c r="FK41" s="109"/>
      <c r="FL41" s="109"/>
      <c r="FM41" s="109"/>
      <c r="FN41" s="109"/>
      <c r="FO41" s="109"/>
      <c r="FP41" s="109"/>
      <c r="FQ41" s="109"/>
      <c r="FR41" s="109"/>
      <c r="FS41" s="109"/>
      <c r="FT41" s="109"/>
      <c r="FU41" s="109"/>
      <c r="FV41" s="109"/>
      <c r="FW41" s="109"/>
      <c r="FX41" s="109"/>
      <c r="FY41" s="109"/>
      <c r="FZ41" s="109"/>
      <c r="GA41" s="109"/>
      <c r="GB41" s="109"/>
      <c r="GC41" s="109"/>
      <c r="GD41" s="109"/>
      <c r="GE41" s="109"/>
      <c r="GF41" s="109"/>
      <c r="GG41" s="109"/>
      <c r="GH41" s="109"/>
      <c r="GI41" s="109"/>
      <c r="GJ41" s="109"/>
      <c r="GK41" s="109"/>
      <c r="GL41" s="109"/>
      <c r="GM41" s="109"/>
      <c r="GN41" s="109"/>
      <c r="GO41" s="109"/>
      <c r="GP41" s="109"/>
      <c r="GQ41" s="109"/>
      <c r="GR41" s="109"/>
      <c r="GS41" s="109"/>
      <c r="GT41" s="109"/>
      <c r="GU41" s="109"/>
      <c r="GV41" s="109"/>
      <c r="GW41" s="109"/>
      <c r="GX41" s="109"/>
      <c r="GY41" s="109"/>
      <c r="GZ41" s="109"/>
      <c r="HA41" s="109"/>
      <c r="HB41" s="109"/>
      <c r="HC41" s="109"/>
      <c r="HD41" s="109"/>
      <c r="HE41" s="109"/>
      <c r="HF41" s="109"/>
      <c r="HG41" s="109"/>
      <c r="HH41" s="109"/>
      <c r="HI41" s="109"/>
      <c r="HJ41" s="109"/>
      <c r="HK41" s="109"/>
      <c r="HL41" s="109"/>
      <c r="HM41" s="109"/>
      <c r="HN41" s="109"/>
      <c r="HO41" s="109"/>
      <c r="HP41" s="109"/>
      <c r="HQ41" s="109"/>
      <c r="HR41" s="109"/>
      <c r="HS41" s="109"/>
      <c r="HT41" s="109"/>
      <c r="HU41" s="109"/>
      <c r="HV41" s="109"/>
      <c r="HW41" s="109"/>
      <c r="HX41" s="109"/>
      <c r="HY41" s="109"/>
      <c r="HZ41" s="109"/>
      <c r="IA41" s="109"/>
      <c r="IB41" s="109"/>
      <c r="IC41" s="109"/>
      <c r="ID41" s="109"/>
      <c r="IE41" s="109"/>
      <c r="IF41" s="109"/>
      <c r="IG41" s="109"/>
      <c r="IH41" s="109"/>
      <c r="II41" s="109"/>
      <c r="IJ41" s="109"/>
      <c r="IK41" s="109"/>
      <c r="IL41" s="109"/>
      <c r="IM41" s="109"/>
      <c r="IN41" s="109"/>
      <c r="IO41" s="109"/>
      <c r="IP41" s="109"/>
      <c r="IQ41" s="109"/>
      <c r="IR41" s="109"/>
      <c r="IS41" s="109"/>
      <c r="IT41" s="109"/>
      <c r="IU41" s="109"/>
      <c r="IV41" s="109"/>
      <c r="IW41" s="109"/>
      <c r="IX41" s="109"/>
    </row>
    <row r="42" spans="1:258" ht="15" customHeight="1" x14ac:dyDescent="0.3">
      <c r="A42" s="74" t="s">
        <v>259</v>
      </c>
      <c r="B42" s="69"/>
      <c r="C42" s="83"/>
      <c r="D42" s="83"/>
      <c r="E42" s="83"/>
      <c r="F42" s="83"/>
      <c r="G42" s="83"/>
      <c r="H42" s="83"/>
      <c r="I42" s="61"/>
      <c r="J42" s="77"/>
      <c r="K42" s="73"/>
      <c r="L42" s="62"/>
    </row>
    <row r="43" spans="1:258" ht="15" customHeight="1" x14ac:dyDescent="0.3">
      <c r="A43" s="78" t="s">
        <v>260</v>
      </c>
      <c r="B43" s="84" t="s">
        <v>261</v>
      </c>
      <c r="C43" s="85">
        <v>1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61"/>
      <c r="J43" s="77"/>
      <c r="K43" s="73"/>
      <c r="L43" s="62"/>
    </row>
    <row r="44" spans="1:258" ht="15" customHeight="1" x14ac:dyDescent="0.3">
      <c r="A44" s="73"/>
      <c r="B44" s="61"/>
      <c r="C44" s="82"/>
      <c r="D44" s="82"/>
      <c r="E44" s="82"/>
      <c r="F44" s="82"/>
      <c r="G44" s="82"/>
      <c r="H44" s="82"/>
      <c r="I44" s="61"/>
      <c r="J44" s="77"/>
      <c r="K44" s="73"/>
      <c r="L44" s="62"/>
    </row>
    <row r="45" spans="1:258" ht="15" customHeight="1" x14ac:dyDescent="0.3">
      <c r="A45" s="74" t="s">
        <v>262</v>
      </c>
      <c r="B45" s="69"/>
      <c r="C45" s="83"/>
      <c r="D45" s="83"/>
      <c r="E45" s="83"/>
      <c r="F45" s="83"/>
      <c r="G45" s="83"/>
      <c r="H45" s="83"/>
      <c r="I45" s="61"/>
      <c r="J45" s="86" t="s">
        <v>263</v>
      </c>
      <c r="K45" s="73"/>
      <c r="L45" s="62"/>
    </row>
    <row r="46" spans="1:258" ht="15" customHeight="1" x14ac:dyDescent="0.3">
      <c r="A46" s="78" t="s">
        <v>264</v>
      </c>
      <c r="B46" s="84" t="s">
        <v>265</v>
      </c>
      <c r="C46" s="87">
        <f>C43*C31</f>
        <v>1000000</v>
      </c>
      <c r="D46" s="87">
        <f>D43*D31</f>
        <v>1000000</v>
      </c>
      <c r="E46" s="87">
        <f>E43*E31</f>
        <v>1000000</v>
      </c>
      <c r="F46" s="87">
        <f>F43*F31</f>
        <v>2000000</v>
      </c>
      <c r="G46" s="87">
        <f>G43*G31</f>
        <v>2000000</v>
      </c>
      <c r="H46" s="87">
        <f>H43*H31</f>
        <v>2000000</v>
      </c>
      <c r="I46" s="61"/>
      <c r="J46" s="88">
        <f>SUM(C46:H46)</f>
        <v>9000000</v>
      </c>
      <c r="K46" s="73"/>
      <c r="L46" s="62"/>
    </row>
    <row r="47" spans="1:258" ht="15" customHeight="1" x14ac:dyDescent="0.3">
      <c r="A47" s="100" t="s">
        <v>275</v>
      </c>
      <c r="B47" s="66" t="s">
        <v>266</v>
      </c>
      <c r="C47" s="91">
        <f>MAX(C46-IF(C34=2,C33*C31,IF(C34=1,C46*C33,C33)),0)</f>
        <v>990000</v>
      </c>
      <c r="D47" s="91">
        <f>MAX(D46-IF(D34=2,D33*D31,IF(D34=1,D46*D33,D33)),0)</f>
        <v>990000</v>
      </c>
      <c r="E47" s="91">
        <f>MAX(E46-IF(E34=2,E33*E31,IF(E34=1,E46*E33,E33)),0)</f>
        <v>950000</v>
      </c>
      <c r="F47" s="91">
        <f>MAX(F46-IF(F34=2,F33*F31,IF(F34=1,F46*F33,F33)),0)</f>
        <v>1985000</v>
      </c>
      <c r="G47" s="91">
        <f>MAX(G46-IF(G34=2,G33*G31,IF(G34=1,G46*G33,G33)),0)</f>
        <v>1990000</v>
      </c>
      <c r="H47" s="91">
        <f>MAX(H46-IF(H34=2,H33*H31,IF(H34=1,H46*H33,H33)),0)</f>
        <v>1800000</v>
      </c>
      <c r="I47" s="61"/>
      <c r="J47" s="89">
        <f>SUM(C47:H47)</f>
        <v>8705000</v>
      </c>
      <c r="K47" s="73"/>
      <c r="L47" s="62"/>
    </row>
    <row r="48" spans="1:258" ht="15" customHeight="1" x14ac:dyDescent="0.3">
      <c r="A48" s="112" t="s">
        <v>293</v>
      </c>
      <c r="B48" s="98" t="s">
        <v>294</v>
      </c>
      <c r="C48" s="81"/>
      <c r="D48" s="81"/>
      <c r="E48" s="81"/>
      <c r="F48" s="81"/>
      <c r="G48" s="81"/>
      <c r="H48" s="81"/>
      <c r="I48" s="61"/>
      <c r="J48" s="118">
        <f>MAX(J47-J35,0)</f>
        <v>8655000</v>
      </c>
      <c r="K48" s="114"/>
      <c r="L48" s="61"/>
      <c r="M48" s="61"/>
      <c r="N48" s="61"/>
      <c r="O48" s="61"/>
      <c r="P48" s="61"/>
      <c r="Q48" s="61"/>
      <c r="R48" s="62"/>
      <c r="IS48" s="56"/>
      <c r="IT48" s="56"/>
      <c r="IU48" s="56"/>
      <c r="IV48" s="56"/>
      <c r="IW48" s="56"/>
      <c r="IX48" s="56"/>
    </row>
    <row r="49" spans="1:258" ht="15" customHeight="1" x14ac:dyDescent="0.3">
      <c r="A49" s="112" t="s">
        <v>295</v>
      </c>
      <c r="B49" s="98" t="s">
        <v>296</v>
      </c>
      <c r="C49" s="81"/>
      <c r="D49" s="81"/>
      <c r="E49" s="81"/>
      <c r="F49" s="81"/>
      <c r="G49" s="81"/>
      <c r="H49" s="81"/>
      <c r="I49" s="61"/>
      <c r="J49" s="118">
        <f>J38*MIN(J37,MAX(J48-J36,0))</f>
        <v>150000</v>
      </c>
      <c r="K49" s="114"/>
      <c r="L49" s="61"/>
      <c r="M49" s="61"/>
      <c r="N49" s="61"/>
      <c r="O49" s="61"/>
      <c r="P49" s="61"/>
      <c r="Q49" s="61"/>
      <c r="R49" s="62"/>
      <c r="IS49" s="56"/>
      <c r="IT49" s="56"/>
      <c r="IU49" s="56"/>
      <c r="IV49" s="56"/>
      <c r="IW49" s="56"/>
      <c r="IX49" s="56"/>
    </row>
    <row r="50" spans="1:258" ht="15" customHeight="1" x14ac:dyDescent="0.3">
      <c r="A50" s="112" t="s">
        <v>297</v>
      </c>
      <c r="B50" s="98" t="s">
        <v>298</v>
      </c>
      <c r="C50" s="81"/>
      <c r="D50" s="81"/>
      <c r="E50" s="81"/>
      <c r="F50" s="81"/>
      <c r="G50" s="81"/>
      <c r="H50" s="81"/>
      <c r="I50" s="61"/>
      <c r="J50" s="118">
        <f>J41*MIN(J40,MAX(J48-J39,0))</f>
        <v>1750000</v>
      </c>
      <c r="K50" s="119"/>
      <c r="L50" s="61"/>
      <c r="M50" s="61"/>
      <c r="N50" s="61"/>
      <c r="O50" s="61"/>
      <c r="P50" s="61"/>
      <c r="Q50" s="61"/>
      <c r="R50" s="62"/>
      <c r="IS50" s="56"/>
      <c r="IT50" s="56"/>
      <c r="IU50" s="56"/>
      <c r="IV50" s="56"/>
      <c r="IW50" s="56"/>
      <c r="IX50" s="56"/>
    </row>
    <row r="51" spans="1:258" ht="15" customHeight="1" x14ac:dyDescent="0.3">
      <c r="A51" s="120" t="s">
        <v>267</v>
      </c>
      <c r="B51" s="121" t="s">
        <v>299</v>
      </c>
      <c r="C51" s="122"/>
      <c r="D51" s="122"/>
      <c r="E51" s="122"/>
      <c r="F51" s="122"/>
      <c r="G51" s="122"/>
      <c r="H51" s="122"/>
      <c r="I51" s="123"/>
      <c r="J51" s="124">
        <f>SUM(J49:J50)</f>
        <v>1900000</v>
      </c>
      <c r="K51" s="125"/>
      <c r="L51" s="94"/>
      <c r="M51" s="94"/>
      <c r="N51" s="94"/>
      <c r="O51" s="94"/>
      <c r="P51" s="94"/>
      <c r="Q51" s="94"/>
      <c r="R51" s="96"/>
      <c r="IS51" s="56"/>
      <c r="IT51" s="56"/>
      <c r="IU51" s="56"/>
      <c r="IV51" s="56"/>
      <c r="IW51" s="56"/>
      <c r="IX51" s="56"/>
    </row>
    <row r="52" spans="1:258" ht="15" customHeight="1" x14ac:dyDescent="0.3">
      <c r="A52" s="90"/>
      <c r="B52" s="71"/>
      <c r="C52" s="71"/>
      <c r="D52" s="71"/>
      <c r="E52" s="71"/>
      <c r="F52" s="71"/>
      <c r="G52" s="71"/>
      <c r="H52" s="71"/>
      <c r="I52" s="71"/>
      <c r="J52" s="71"/>
      <c r="K52" s="61"/>
      <c r="L52" s="62"/>
    </row>
    <row r="53" spans="1:258" ht="15" customHeight="1" x14ac:dyDescent="0.3">
      <c r="A53" s="98" t="s">
        <v>302</v>
      </c>
      <c r="I53" s="61"/>
      <c r="J53" s="61"/>
      <c r="K53" s="61"/>
      <c r="L53" s="62"/>
    </row>
    <row r="54" spans="1:258" ht="15" customHeight="1" x14ac:dyDescent="0.3">
      <c r="A54" s="11" t="s">
        <v>268</v>
      </c>
      <c r="B54" s="61"/>
      <c r="C54" s="91">
        <f>$J$49*C46/SUM($C$46:$H$46)</f>
        <v>16666.666666666668</v>
      </c>
      <c r="D54" s="91">
        <f>$J$49*D46/SUM($C$46:$H$46)</f>
        <v>16666.666666666668</v>
      </c>
      <c r="E54" s="91">
        <f>$J$49*E46/SUM($C$46:$H$46)</f>
        <v>16666.666666666668</v>
      </c>
      <c r="F54" s="91">
        <f>$J$49*F46/SUM($C$46:$H$46)</f>
        <v>33333.333333333336</v>
      </c>
      <c r="G54" s="91">
        <f>$J$49*G46/SUM($C$46:$H$46)</f>
        <v>33333.333333333336</v>
      </c>
      <c r="H54" s="91">
        <f>$J$49*H46/SUM($C$46:$H$46)</f>
        <v>33333.333333333336</v>
      </c>
      <c r="I54" s="61"/>
      <c r="J54" s="61"/>
      <c r="K54" s="61"/>
      <c r="L54" s="62"/>
    </row>
    <row r="55" spans="1:258" ht="15" customHeight="1" x14ac:dyDescent="0.3">
      <c r="A55" s="11" t="s">
        <v>269</v>
      </c>
      <c r="B55" s="61"/>
      <c r="C55" s="91">
        <f>IFERROR($J$49*C47/SUM($C$47:$H$47),0)</f>
        <v>17059.161401493395</v>
      </c>
      <c r="D55" s="91">
        <f>IFERROR($J$49*D47/SUM($C$47:$H$47),0)</f>
        <v>17059.161401493395</v>
      </c>
      <c r="E55" s="91">
        <f>IFERROR($J$49*E47/SUM($C$47:$H$47),0)</f>
        <v>16369.90235496841</v>
      </c>
      <c r="F55" s="91">
        <f>IFERROR($J$49*F47/SUM($C$47:$H$47),0)</f>
        <v>34204.480183802414</v>
      </c>
      <c r="G55" s="91">
        <f>IFERROR($J$49*G47/SUM($C$47:$H$47),0)</f>
        <v>34290.637564618039</v>
      </c>
      <c r="H55" s="91">
        <f>IFERROR($J$49*H47/SUM($C$47:$H$47),0)</f>
        <v>31016.657093624355</v>
      </c>
      <c r="I55" s="61"/>
      <c r="J55" s="61"/>
      <c r="K55" s="61"/>
      <c r="L55" s="62"/>
    </row>
    <row r="56" spans="1:258" ht="15" customHeight="1" x14ac:dyDescent="0.3">
      <c r="A56" s="63"/>
      <c r="B56" s="61"/>
      <c r="C56" s="92"/>
      <c r="D56" s="61"/>
      <c r="E56" s="61"/>
      <c r="F56" s="61"/>
      <c r="G56" s="61"/>
      <c r="H56" s="61"/>
      <c r="I56" s="61"/>
      <c r="J56" s="61"/>
      <c r="K56" s="61"/>
      <c r="L56" s="62"/>
    </row>
    <row r="57" spans="1:258" ht="15" customHeight="1" x14ac:dyDescent="0.3">
      <c r="A57" s="98" t="s">
        <v>303</v>
      </c>
      <c r="I57" s="61"/>
      <c r="J57" s="61"/>
      <c r="K57" s="61"/>
      <c r="L57" s="62"/>
    </row>
    <row r="58" spans="1:258" ht="15" customHeight="1" x14ac:dyDescent="0.3">
      <c r="A58" s="11" t="s">
        <v>268</v>
      </c>
      <c r="B58" s="61"/>
      <c r="C58" s="91">
        <f>$J$50*C46/SUM($C$46:$H$46)</f>
        <v>194444.44444444444</v>
      </c>
      <c r="D58" s="91">
        <f t="shared" ref="D58:H58" si="0">$J$50*D46/SUM($C$46:$H$46)</f>
        <v>194444.44444444444</v>
      </c>
      <c r="E58" s="91">
        <f t="shared" si="0"/>
        <v>194444.44444444444</v>
      </c>
      <c r="F58" s="91">
        <f t="shared" si="0"/>
        <v>388888.88888888888</v>
      </c>
      <c r="G58" s="91">
        <f t="shared" si="0"/>
        <v>388888.88888888888</v>
      </c>
      <c r="H58" s="91">
        <f t="shared" si="0"/>
        <v>388888.88888888888</v>
      </c>
      <c r="I58" s="61"/>
      <c r="J58" s="61"/>
      <c r="K58" s="61"/>
      <c r="L58" s="62"/>
    </row>
    <row r="59" spans="1:258" ht="15" customHeight="1" x14ac:dyDescent="0.3">
      <c r="A59" s="11" t="s">
        <v>269</v>
      </c>
      <c r="B59" s="61"/>
      <c r="C59" s="91">
        <f>IFERROR($J$50*C47/SUM($C$47:$H$47),0)</f>
        <v>199023.54968408961</v>
      </c>
      <c r="D59" s="91">
        <f t="shared" ref="D59:H59" si="1">IFERROR($J$50*D47/SUM($C$47:$H$47),0)</f>
        <v>199023.54968408961</v>
      </c>
      <c r="E59" s="91">
        <f t="shared" si="1"/>
        <v>190982.1941412981</v>
      </c>
      <c r="F59" s="91">
        <f t="shared" si="1"/>
        <v>399052.26881102816</v>
      </c>
      <c r="G59" s="91">
        <f t="shared" si="1"/>
        <v>400057.4382538771</v>
      </c>
      <c r="H59" s="91">
        <f t="shared" si="1"/>
        <v>361860.99942561745</v>
      </c>
      <c r="I59" s="61"/>
      <c r="J59" s="61"/>
      <c r="K59" s="61"/>
      <c r="L59" s="62"/>
    </row>
    <row r="60" spans="1:258" ht="15" customHeight="1" x14ac:dyDescent="0.3">
      <c r="A60" s="63"/>
      <c r="B60" s="61"/>
      <c r="C60" s="92"/>
      <c r="D60" s="61"/>
      <c r="E60" s="61"/>
      <c r="F60" s="61"/>
      <c r="G60" s="61"/>
      <c r="H60" s="61"/>
      <c r="I60" s="61"/>
      <c r="J60" s="61"/>
      <c r="K60" s="61"/>
      <c r="L60" s="62"/>
    </row>
    <row r="61" spans="1:258" ht="15" customHeight="1" x14ac:dyDescent="0.3">
      <c r="A61" s="63"/>
      <c r="B61" s="61"/>
      <c r="C61" s="92"/>
      <c r="D61" s="61"/>
      <c r="E61" s="61"/>
      <c r="F61" s="61"/>
      <c r="G61" s="61"/>
      <c r="H61" s="61"/>
      <c r="I61" s="61"/>
      <c r="J61" s="61"/>
      <c r="K61" s="61"/>
      <c r="L61" s="62"/>
    </row>
    <row r="62" spans="1:258" ht="15" customHeight="1" x14ac:dyDescent="0.3">
      <c r="A62" s="63"/>
      <c r="B62" s="61"/>
      <c r="C62" s="92"/>
      <c r="D62" s="61"/>
      <c r="E62" s="61"/>
      <c r="F62" s="61"/>
      <c r="G62" s="61"/>
      <c r="H62" s="61"/>
      <c r="I62" s="61"/>
      <c r="J62" s="61"/>
      <c r="K62" s="61"/>
      <c r="L62" s="62"/>
    </row>
    <row r="63" spans="1:258" ht="15" customHeight="1" x14ac:dyDescent="0.3">
      <c r="A63" s="93"/>
      <c r="B63" s="94"/>
      <c r="C63" s="95"/>
      <c r="D63" s="94"/>
      <c r="E63" s="94"/>
      <c r="F63" s="94"/>
      <c r="G63" s="94"/>
      <c r="H63" s="94"/>
      <c r="I63" s="94"/>
      <c r="J63" s="94"/>
      <c r="K63" s="94"/>
      <c r="L63" s="96"/>
    </row>
  </sheetData>
  <pageMargins left="0.70866099999999999" right="0.70866099999999999" top="0.748031" bottom="0.748031" header="0.31496099999999999" footer="0.31496099999999999"/>
  <pageSetup scale="44" orientation="portrait"/>
  <headerFooter>
    <oddHeader>&amp;C&amp;"Calibri,Bold"&amp;14&amp;K000000Format 3</oddHeader>
    <oddFooter>&amp;L&amp;"Calibri,Regular"&amp;11&amp;K00000015/11/2018&amp;C&amp;"Helvetica,Regular"&amp;12&amp;K000000&amp;P&amp;R&amp;"Calibri,Regular"&amp;11&amp;K000000FM6_Worked_example_policy_calculation_4.xlsx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OED files</vt:lpstr>
      <vt:lpstr>Policy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2019-04-11T08:55:25Z</dcterms:created>
  <dcterms:modified xsi:type="dcterms:W3CDTF">2019-05-14T11:35:47Z</dcterms:modified>
</cp:coreProperties>
</file>