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4\"/>
    </mc:Choice>
  </mc:AlternateContent>
  <xr:revisionPtr revIDLastSave="0" documentId="10_ncr:8100000_{77D732CE-1572-4047-9345-241B52D8061B}" xr6:coauthVersionLast="34" xr6:coauthVersionMax="34" xr10:uidLastSave="{00000000-0000-0000-0000-000000000000}"/>
  <bookViews>
    <workbookView xWindow="120" yWindow="60" windowWidth="18960" windowHeight="8652" activeTab="1" xr2:uid="{00000000-000D-0000-FFFF-FFFF00000000}"/>
  </bookViews>
  <sheets>
    <sheet name="Introduction" sheetId="13" r:id="rId1"/>
    <sheet name="Policy Calculation" sheetId="11" r:id="rId2"/>
  </sheets>
  <calcPr calcId="162913" iterateDelta="1E-4"/>
</workbook>
</file>

<file path=xl/calcChain.xml><?xml version="1.0" encoding="utf-8"?>
<calcChain xmlns="http://schemas.openxmlformats.org/spreadsheetml/2006/main">
  <c r="F48" i="11" l="1"/>
  <c r="F49" i="11" s="1"/>
  <c r="F50" i="11" s="1"/>
  <c r="E48" i="11"/>
  <c r="D48" i="11"/>
  <c r="C48" i="11"/>
  <c r="F53" i="11" l="1"/>
  <c r="F54" i="11"/>
  <c r="C49" i="11"/>
  <c r="C50" i="11" s="1"/>
  <c r="H51" i="11" s="1"/>
  <c r="E54" i="11"/>
  <c r="D53" i="11" l="1"/>
  <c r="C54" i="11"/>
  <c r="E53" i="11"/>
  <c r="C53" i="11"/>
  <c r="D54" i="11"/>
</calcChain>
</file>

<file path=xl/sharedStrings.xml><?xml version="1.0" encoding="utf-8"?>
<sst xmlns="http://schemas.openxmlformats.org/spreadsheetml/2006/main" count="83" uniqueCount="82">
  <si>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</si>
  <si>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</si>
  <si>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</si>
  <si>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</si>
  <si>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</si>
  <si>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</si>
  <si>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</si>
  <si>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</si>
  <si>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</si>
  <si>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</si>
  <si>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</si>
  <si>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</si>
  <si>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</si>
  <si>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</si>
  <si>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</si>
  <si>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</si>
  <si>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</si>
  <si>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</si>
  <si>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</si>
  <si>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</si>
  <si>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</si>
  <si>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</si>
  <si>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</si>
  <si>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</si>
  <si>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</si>
  <si>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</si>
  <si>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</si>
  <si>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</si>
  <si>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</si>
  <si>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</si>
  <si>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</si>
  <si>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</si>
  <si>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</si>
  <si>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</si>
  <si>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</si>
  <si>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</si>
  <si>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</si>
  <si>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</si>
  <si>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</si>
  <si>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</si>
  <si>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</si>
  <si>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</si>
  <si>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</si>
  <si>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</si>
  <si>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</si>
  <si>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</si>
  <si>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</si>
  <si>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</si>
  <si>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</si>
  <si>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</si>
  <si>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</si>
  <si>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</si>
  <si>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</si>
  <si>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</si>
  <si>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</si>
  <si>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</si>
  <si>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IL = Sum(S2)</t>
  </si>
  <si>
    <t>GUL = V * DR</t>
  </si>
  <si>
    <t>S1 = Max(GUL-D,0)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</si>
  <si>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</si>
  <si>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</si>
  <si>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</si>
  <si>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</si>
  <si>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</si>
  <si>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</si>
  <si>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</si>
  <si>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</si>
  <si>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</si>
  <si>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</si>
  <si>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</si>
  <si>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</si>
  <si>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</si>
  <si>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</si>
  <si>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</si>
  <si>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 xml:space="preserve">combined property </t>
    </r>
    <r>
      <rPr>
        <sz val="11"/>
        <color theme="1"/>
        <rFont val="Calibri"/>
        <family val="2"/>
        <scheme val="minor"/>
      </rPr>
      <t xml:space="preserve">coverage terms. </t>
    </r>
  </si>
  <si>
    <t>The overall insured loss is the sum of the combined property and time element coverage insured losses.</t>
  </si>
  <si>
    <t xml:space="preserve">A  deductible and limit is applied to the sum of the ground up losses for structure, other structure and contents coverages.  Separate terms are applied to the time element coverage. </t>
  </si>
  <si>
    <t>Property</t>
  </si>
  <si>
    <t>Made-up example of a residential insurance policy;</t>
  </si>
  <si>
    <t>Insured Loss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</si>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</sst>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3" fontId="11" fillId="0" borderId="0" xfId="0" applyNumberFormat="1" applyFont="1"/>
    <xf numFmtId="0" fontId="4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horizontal="right" vertical="top"/>
    </xf>
    <xf numFmtId="0" fontId="0" fillId="0" borderId="3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right" vertical="top"/>
    </xf>
    <xf numFmtId="3" fontId="0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6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5" t="s">
        <v>50</v>
      </c>
    </row>
    <row r="3" spans="1:2" x14ac:dyDescent="0.3">
      <c r="A3" t="s">
        <v>68</v>
      </c>
    </row>
    <row r="4" spans="1:2" x14ac:dyDescent="0.3">
      <c r="A4" t="s">
        <v>73</v>
      </c>
    </row>
    <row r="6" spans="1:2" x14ac:dyDescent="0.3">
      <c r="A6" s="15" t="s">
        <v>51</v>
      </c>
    </row>
    <row r="7" spans="1:2" x14ac:dyDescent="0.3">
      <c r="A7" s="15"/>
    </row>
    <row r="8" spans="1:2" x14ac:dyDescent="0.3">
      <c r="A8" t="s">
        <v>78</v>
      </c>
    </row>
    <row r="9" spans="1:2" x14ac:dyDescent="0.3">
      <c r="A9" s="3" t="s">
        <v>74</v>
      </c>
    </row>
    <row r="11" spans="1:2" x14ac:dyDescent="0.3">
      <c r="A11" s="15" t="s">
        <v>52</v>
      </c>
    </row>
    <row r="12" spans="1:2" x14ac:dyDescent="0.3">
      <c r="A12" s="16"/>
    </row>
    <row r="13" spans="1:2" x14ac:dyDescent="0.3">
      <c r="A13" s="17" t="s">
        <v>53</v>
      </c>
      <c r="B13" t="s">
        <v>67</v>
      </c>
    </row>
    <row r="14" spans="1:2" x14ac:dyDescent="0.3">
      <c r="A14" s="16"/>
    </row>
    <row r="15" spans="1:2" x14ac:dyDescent="0.3">
      <c r="A15" s="17" t="s">
        <v>54</v>
      </c>
      <c r="B15" t="s">
        <v>60</v>
      </c>
    </row>
    <row r="16" spans="1:2" x14ac:dyDescent="0.3">
      <c r="B16" t="s">
        <v>69</v>
      </c>
    </row>
    <row r="17" spans="2:17" x14ac:dyDescent="0.3">
      <c r="B17" s="31" t="s">
        <v>62</v>
      </c>
    </row>
    <row r="18" spans="2:17" x14ac:dyDescent="0.3">
      <c r="B18" s="31" t="s">
        <v>63</v>
      </c>
    </row>
    <row r="19" spans="2:17" x14ac:dyDescent="0.3">
      <c r="B19" t="s">
        <v>61</v>
      </c>
    </row>
    <row r="20" spans="2:17" x14ac:dyDescent="0.3">
      <c r="B20" t="s">
        <v>70</v>
      </c>
    </row>
    <row r="21" spans="2:17" ht="15.6" x14ac:dyDescent="0.3">
      <c r="B21" s="31" t="s">
        <v>71</v>
      </c>
      <c r="Q21" s="18"/>
    </row>
    <row r="22" spans="2:17" x14ac:dyDescent="0.3">
      <c r="B22" s="31" t="s">
        <v>66</v>
      </c>
    </row>
    <row r="23" spans="2:17" x14ac:dyDescent="0.3">
      <c r="B23" s="31" t="s">
        <v>64</v>
      </c>
    </row>
    <row r="24" spans="2:17" x14ac:dyDescent="0.3">
      <c r="B24" s="31" t="s">
        <v>72</v>
      </c>
    </row>
    <row r="25" spans="2:17" x14ac:dyDescent="0.3">
      <c r="B25" s="32" t="s">
        <v>65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showGridLines="0" tabSelected="1" topLeftCell="A25" zoomScale="84" zoomScaleNormal="84" workbookViewId="0">
      <selection activeCell="C52" sqref="C52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9" customWidth="1"/>
    <col min="4" max="4" width="15.109375" style="9" bestFit="1" customWidth="1"/>
    <col min="5" max="5" width="9.5546875" style="9" bestFit="1" customWidth="1"/>
    <col min="6" max="6" width="14" style="9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74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8">
        <v>41275</v>
      </c>
    </row>
    <row r="10" spans="1:2" x14ac:dyDescent="0.3">
      <c r="A10" s="4" t="s">
        <v>25</v>
      </c>
      <c r="B10" s="8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47</v>
      </c>
    </row>
    <row r="20" spans="1:1" x14ac:dyDescent="0.3">
      <c r="A20" s="2" t="s">
        <v>48</v>
      </c>
    </row>
    <row r="21" spans="1:1" x14ac:dyDescent="0.3">
      <c r="A21" s="2" t="s">
        <v>20</v>
      </c>
    </row>
    <row r="22" spans="1:1" x14ac:dyDescent="0.3">
      <c r="A22" s="2" t="s">
        <v>55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7" t="s">
        <v>76</v>
      </c>
    </row>
    <row r="32" spans="1:1" x14ac:dyDescent="0.3">
      <c r="A32" s="3" t="s">
        <v>75</v>
      </c>
    </row>
    <row r="33" spans="1:16" x14ac:dyDescent="0.3">
      <c r="A33" s="3"/>
    </row>
    <row r="34" spans="1:16" x14ac:dyDescent="0.3">
      <c r="A34" s="1" t="s">
        <v>5</v>
      </c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3">
      <c r="A35" s="1"/>
      <c r="B35" s="3"/>
      <c r="C35" s="10"/>
      <c r="D35" s="10"/>
      <c r="E35" s="10"/>
      <c r="F35" s="10"/>
      <c r="G35" s="3"/>
      <c r="H35" s="3"/>
      <c r="K35" s="5"/>
      <c r="L35" s="5"/>
      <c r="M35" s="5"/>
      <c r="N35" s="5"/>
      <c r="O35" s="5"/>
      <c r="P35" s="5"/>
    </row>
    <row r="36" spans="1:16" x14ac:dyDescent="0.3">
      <c r="A36" s="19"/>
      <c r="B36" s="20"/>
      <c r="C36" s="21" t="s">
        <v>34</v>
      </c>
      <c r="D36" s="21"/>
      <c r="E36" s="21"/>
      <c r="F36" s="21"/>
      <c r="G36" s="22"/>
      <c r="H36" s="23"/>
      <c r="K36" s="5"/>
      <c r="L36" s="5"/>
      <c r="M36" s="5"/>
      <c r="N36" s="5"/>
      <c r="O36" s="5"/>
      <c r="P36" s="5"/>
    </row>
    <row r="37" spans="1:16" s="4" customFormat="1" x14ac:dyDescent="0.3">
      <c r="A37" s="28" t="s">
        <v>38</v>
      </c>
      <c r="B37" s="29" t="s">
        <v>45</v>
      </c>
      <c r="C37" s="30" t="s">
        <v>30</v>
      </c>
      <c r="D37" s="30" t="s">
        <v>31</v>
      </c>
      <c r="E37" s="30" t="s">
        <v>33</v>
      </c>
      <c r="F37" s="30" t="s">
        <v>32</v>
      </c>
      <c r="G37" s="7"/>
      <c r="H37" s="24"/>
      <c r="L37" s="6"/>
    </row>
    <row r="38" spans="1:16" s="4" customFormat="1" x14ac:dyDescent="0.3">
      <c r="A38" s="25" t="s">
        <v>6</v>
      </c>
      <c r="B38" s="7"/>
      <c r="C38" s="11"/>
      <c r="D38" s="11"/>
      <c r="E38" s="11"/>
      <c r="F38" s="11"/>
      <c r="G38" s="7"/>
      <c r="H38" s="24"/>
    </row>
    <row r="39" spans="1:16" s="4" customFormat="1" x14ac:dyDescent="0.3">
      <c r="A39" s="25" t="s">
        <v>26</v>
      </c>
      <c r="B39" s="7" t="s">
        <v>39</v>
      </c>
      <c r="C39" s="12">
        <v>1000000</v>
      </c>
      <c r="D39" s="12">
        <v>100000</v>
      </c>
      <c r="E39" s="12">
        <v>50000</v>
      </c>
      <c r="F39" s="12">
        <v>20000</v>
      </c>
      <c r="G39" s="7"/>
      <c r="H39" s="24"/>
    </row>
    <row r="40" spans="1:16" s="4" customFormat="1" x14ac:dyDescent="0.3">
      <c r="A40" s="26" t="s">
        <v>49</v>
      </c>
      <c r="B40" s="5" t="s">
        <v>77</v>
      </c>
      <c r="C40" s="33"/>
      <c r="D40" s="33"/>
      <c r="E40" s="33"/>
      <c r="F40" s="12"/>
      <c r="G40" s="7"/>
      <c r="H40" s="24"/>
    </row>
    <row r="41" spans="1:16" s="4" customFormat="1" x14ac:dyDescent="0.3">
      <c r="A41" s="25" t="s">
        <v>1</v>
      </c>
      <c r="B41" s="7" t="s">
        <v>40</v>
      </c>
      <c r="C41" s="40">
        <v>1000</v>
      </c>
      <c r="D41" s="40"/>
      <c r="E41" s="40"/>
      <c r="F41" s="13">
        <v>2000</v>
      </c>
      <c r="G41" s="7"/>
      <c r="H41" s="24"/>
    </row>
    <row r="42" spans="1:16" s="4" customFormat="1" x14ac:dyDescent="0.3">
      <c r="A42" s="25" t="s">
        <v>0</v>
      </c>
      <c r="B42" s="7" t="s">
        <v>41</v>
      </c>
      <c r="C42" s="40">
        <v>1000000</v>
      </c>
      <c r="D42" s="40"/>
      <c r="E42" s="40"/>
      <c r="F42" s="13">
        <v>18000</v>
      </c>
      <c r="G42" s="7"/>
      <c r="H42" s="24"/>
    </row>
    <row r="43" spans="1:16" s="4" customFormat="1" x14ac:dyDescent="0.3">
      <c r="A43" s="25"/>
      <c r="B43" s="7"/>
      <c r="C43" s="11"/>
      <c r="D43" s="11"/>
      <c r="E43" s="11"/>
      <c r="F43" s="11"/>
      <c r="G43" s="7"/>
      <c r="H43" s="24"/>
    </row>
    <row r="44" spans="1:16" s="4" customFormat="1" x14ac:dyDescent="0.3">
      <c r="A44" s="28" t="s">
        <v>44</v>
      </c>
      <c r="B44" s="35"/>
      <c r="C44" s="36"/>
      <c r="D44" s="36"/>
      <c r="E44" s="36"/>
      <c r="F44" s="36"/>
      <c r="G44" s="7"/>
      <c r="H44" s="24"/>
    </row>
    <row r="45" spans="1:16" s="4" customFormat="1" x14ac:dyDescent="0.3">
      <c r="A45" s="25" t="s">
        <v>35</v>
      </c>
      <c r="B45" s="7" t="s">
        <v>42</v>
      </c>
      <c r="C45" s="14">
        <v>0.1</v>
      </c>
      <c r="D45" s="14">
        <v>0.1</v>
      </c>
      <c r="E45" s="14">
        <v>0.05</v>
      </c>
      <c r="F45" s="14">
        <v>0.02</v>
      </c>
      <c r="G45" s="7"/>
      <c r="H45" s="24"/>
    </row>
    <row r="46" spans="1:16" s="4" customFormat="1" x14ac:dyDescent="0.3">
      <c r="A46" s="25"/>
      <c r="B46" s="7"/>
      <c r="C46" s="11"/>
      <c r="D46" s="11"/>
      <c r="E46" s="11"/>
      <c r="F46" s="11"/>
      <c r="G46" s="7"/>
      <c r="H46" s="24"/>
    </row>
    <row r="47" spans="1:16" s="4" customFormat="1" x14ac:dyDescent="0.3">
      <c r="A47" s="28" t="s">
        <v>36</v>
      </c>
      <c r="B47" s="35"/>
      <c r="C47" s="36"/>
      <c r="D47" s="36"/>
      <c r="E47" s="36"/>
      <c r="F47" s="36"/>
      <c r="G47" s="7"/>
      <c r="H47" s="38" t="s">
        <v>46</v>
      </c>
    </row>
    <row r="48" spans="1:16" s="4" customFormat="1" x14ac:dyDescent="0.3">
      <c r="A48" s="25" t="s">
        <v>37</v>
      </c>
      <c r="B48" s="7" t="s">
        <v>57</v>
      </c>
      <c r="C48" s="12">
        <f>C45*C39</f>
        <v>100000</v>
      </c>
      <c r="D48" s="12">
        <f t="shared" ref="D48:F48" si="0">D45*D39</f>
        <v>10000</v>
      </c>
      <c r="E48" s="12">
        <f t="shared" si="0"/>
        <v>2500</v>
      </c>
      <c r="F48" s="12">
        <f t="shared" si="0"/>
        <v>400</v>
      </c>
      <c r="G48" s="7"/>
      <c r="H48" s="34"/>
    </row>
    <row r="49" spans="1:8" s="4" customFormat="1" x14ac:dyDescent="0.3">
      <c r="A49" s="25" t="s">
        <v>2</v>
      </c>
      <c r="B49" s="7" t="s">
        <v>58</v>
      </c>
      <c r="C49" s="41">
        <f>MAX(SUM(C48:E48)-C41,0)</f>
        <v>111500</v>
      </c>
      <c r="D49" s="41"/>
      <c r="E49" s="41"/>
      <c r="F49" s="12">
        <f>MAX(F48-F41,0)</f>
        <v>0</v>
      </c>
      <c r="G49" s="7"/>
      <c r="H49" s="34"/>
    </row>
    <row r="50" spans="1:8" s="4" customFormat="1" x14ac:dyDescent="0.3">
      <c r="A50" s="25" t="s">
        <v>43</v>
      </c>
      <c r="B50" s="7" t="s">
        <v>59</v>
      </c>
      <c r="C50" s="41">
        <f>IF(C42=0,C49,MIN(C49,C42))</f>
        <v>111500</v>
      </c>
      <c r="D50" s="41"/>
      <c r="E50" s="41"/>
      <c r="F50" s="12">
        <f>MIN(F49,F42)</f>
        <v>0</v>
      </c>
      <c r="G50" s="7"/>
      <c r="H50" s="34"/>
    </row>
    <row r="51" spans="1:8" s="4" customFormat="1" x14ac:dyDescent="0.3">
      <c r="A51" s="27" t="s">
        <v>79</v>
      </c>
      <c r="B51" s="35" t="s">
        <v>56</v>
      </c>
      <c r="C51" s="36"/>
      <c r="D51" s="36"/>
      <c r="E51" s="36"/>
      <c r="F51" s="36"/>
      <c r="G51" s="35"/>
      <c r="H51" s="37">
        <f>SUM(C50:F50)</f>
        <v>111500</v>
      </c>
    </row>
    <row r="53" spans="1:8" x14ac:dyDescent="0.3">
      <c r="A53" s="2" t="s">
        <v>80</v>
      </c>
      <c r="C53" s="39">
        <f>$C$50*C48/SUM($C$48:$E$48)</f>
        <v>99111.111111111109</v>
      </c>
      <c r="D53" s="39">
        <f t="shared" ref="D53:E53" si="1">$C$50*D48/SUM($C$48:$E$48)</f>
        <v>9911.1111111111113</v>
      </c>
      <c r="E53" s="39">
        <f t="shared" si="1"/>
        <v>2477.7777777777778</v>
      </c>
      <c r="F53" s="39">
        <f>$F$50*F47/SUM($F$48)</f>
        <v>0</v>
      </c>
    </row>
    <row r="54" spans="1:8" x14ac:dyDescent="0.3">
      <c r="A54" s="2" t="s">
        <v>81</v>
      </c>
      <c r="C54" s="39">
        <f>$C$50*C48/SUM($C$48:$E$48)</f>
        <v>99111.111111111109</v>
      </c>
      <c r="D54" s="39">
        <f t="shared" ref="D54:E54" si="2">$C$50*D48/SUM($C$48:$E$48)</f>
        <v>9911.1111111111113</v>
      </c>
      <c r="E54" s="39">
        <f t="shared" si="2"/>
        <v>2477.7777777777778</v>
      </c>
      <c r="F54" s="39">
        <f>$F$50*F48/SUM($F$48)</f>
        <v>0</v>
      </c>
    </row>
  </sheetData>
  <mergeCells count="4">
    <mergeCell ref="C41:E41"/>
    <mergeCell ref="C42:E42"/>
    <mergeCell ref="C49:E49"/>
    <mergeCell ref="C50:E50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Policy Calculation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2018-07-24T13:29:38Z</dcterms:modified>
</cp:coreProperties>
</file>