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msys64_2\home\Joh\ktest\ftest\data\fm40\"/>
    </mc:Choice>
  </mc:AlternateContent>
  <xr:revisionPtr revIDLastSave="0" documentId="13_ncr:1_{52A71EE5-0E3B-40AC-BBD6-9AA8E4F3141F}" xr6:coauthVersionLast="40" xr6:coauthVersionMax="40" xr10:uidLastSave="{00000000-0000-0000-0000-000000000000}"/>
  <bookViews>
    <workbookView xWindow="0" yWindow="36" windowWidth="15960" windowHeight="18084" activeTab="2" xr2:uid="{00000000-000D-0000-FFFF-FFFF00000000}"/>
  </bookViews>
  <sheets>
    <sheet name="Introduction" sheetId="1" r:id="rId1"/>
    <sheet name="Policy Calculation" sheetId="2" r:id="rId2"/>
    <sheet name="OED Import Files" sheetId="3" r:id="rId3"/>
  </sheets>
  <calcPr calcId="181029"/>
</workbook>
</file>

<file path=xl/calcChain.xml><?xml version="1.0" encoding="utf-8"?>
<calcChain xmlns="http://schemas.openxmlformats.org/spreadsheetml/2006/main">
  <c r="J57" i="2" l="1"/>
  <c r="J56" i="2"/>
  <c r="J55" i="2"/>
  <c r="J54" i="2"/>
  <c r="J53" i="2"/>
  <c r="D53" i="2"/>
  <c r="C53" i="2"/>
  <c r="F52" i="2"/>
  <c r="F53" i="2" s="1"/>
  <c r="E52" i="2"/>
  <c r="E53" i="2" s="1"/>
  <c r="H52" i="2"/>
  <c r="H53" i="2" s="1"/>
  <c r="G52" i="2"/>
  <c r="G53" i="2" s="1"/>
  <c r="D52" i="2"/>
  <c r="C52" i="2"/>
  <c r="J52" i="2" l="1"/>
</calcChain>
</file>

<file path=xl/sharedStrings.xml><?xml version="1.0" encoding="utf-8"?>
<sst xmlns="http://schemas.openxmlformats.org/spreadsheetml/2006/main" count="141" uniqueCount="121">
  <si>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</si>
  <si>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</si>
  <si>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</si>
  <si>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</si>
  <si>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</si>
  <si>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  <family val="2"/>
      </rPr>
      <t xml:space="preserve">Residential policy with multiple coverages and </t>
    </r>
    <r>
      <rPr>
        <b/>
        <i/>
        <sz val="11"/>
        <color indexed="8"/>
        <rFont val="Calibri"/>
        <family val="2"/>
      </rPr>
      <t xml:space="preserve">separate </t>
    </r>
    <r>
      <rPr>
        <sz val="11"/>
        <color indexed="8"/>
        <rFont val="Calibri"/>
        <family val="2"/>
      </rPr>
      <t xml:space="preserve">coverage terms. </t>
    </r>
  </si>
  <si>
    <t>Worksheets</t>
  </si>
  <si>
    <r>
      <rPr>
        <u/>
        <sz val="11"/>
        <color indexed="11"/>
        <rFont val="Calibri"/>
        <family val="2"/>
      </rPr>
      <t>Policy calculation</t>
    </r>
  </si>
  <si>
    <t>Descriptive information about the policy type and the policy calculation  (coverages displayed horizontally, calculation steps vertically)</t>
  </si>
  <si>
    <r>
      <rPr>
        <u/>
        <sz val="11"/>
        <color indexed="11"/>
        <rFont val="Calibri"/>
        <family val="2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</si>
  <si>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</si>
  <si>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</si>
  <si>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indexed="8"/>
        <rFont val="Calibri"/>
        <family val="2"/>
      </rPr>
      <t>Exposure Dictionary -</t>
    </r>
    <r>
      <rPr>
        <sz val="11"/>
        <color indexed="8"/>
        <rFont val="Calibri"/>
        <family val="2"/>
      </rPr>
      <t xml:space="preserve"> descriptive information about the exposure interests</t>
    </r>
  </si>
  <si>
    <r>
      <rPr>
        <b/>
        <i/>
        <sz val="11"/>
        <color indexed="8"/>
        <rFont val="Calibri"/>
        <family val="2"/>
      </rPr>
      <t>Prog</t>
    </r>
    <r>
      <rPr>
        <sz val="11"/>
        <color indexed="8"/>
        <rFont val="Calibri"/>
        <family val="2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</si>
  <si>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</si>
  <si>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</si>
  <si>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indexed="8"/>
        <rFont val="Calibri"/>
        <family val="2"/>
      </rPr>
      <t xml:space="preserve">Exposure items </t>
    </r>
    <r>
      <rPr>
        <sz val="11"/>
        <color indexed="8"/>
        <rFont val="Calibri"/>
        <family val="2"/>
      </rPr>
      <t>- the exposure interests for which Ground Up Losses have been generated in the Oasis Kernel</t>
    </r>
  </si>
  <si>
    <r>
      <rPr>
        <b/>
        <i/>
        <sz val="11"/>
        <color indexed="8"/>
        <rFont val="Calibri"/>
        <family val="2"/>
      </rPr>
      <t xml:space="preserve">Programme </t>
    </r>
    <r>
      <rPr>
        <sz val="11"/>
        <color indexed="8"/>
        <rFont val="Calibri"/>
        <family val="2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</si>
  <si>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indexed="8"/>
        <rFont val="Calibri"/>
        <family val="2"/>
      </rPr>
      <t>PolicyTC</t>
    </r>
    <r>
      <rPr>
        <sz val="11"/>
        <color indexed="8"/>
        <rFont val="Calibri"/>
        <family val="2"/>
      </rPr>
      <t xml:space="preserve"> - for each stage of calculation and aggregation of losses, the identifier of a specific calculation rule which applies</t>
    </r>
  </si>
  <si>
    <r>
      <rPr>
        <b/>
        <i/>
        <sz val="11"/>
        <color indexed="8"/>
        <rFont val="Calibri"/>
        <family val="2"/>
      </rPr>
      <t xml:space="preserve">Profile </t>
    </r>
    <r>
      <rPr>
        <sz val="11"/>
        <color indexed="8"/>
        <rFont val="Calibri"/>
        <family val="2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</si>
  <si>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</si>
  <si>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</si>
  <si>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</si>
  <si>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</si>
  <si>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</si>
  <si>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</si>
  <si>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</si>
  <si>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</si>
  <si>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</si>
  <si>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</si>
  <si>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</si>
  <si>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</si>
  <si>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</si>
  <si>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</si>
  <si>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</si>
  <si>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</si>
  <si>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</si>
  <si>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</si>
  <si>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</si>
  <si>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</si>
  <si>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</si>
  <si>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</si>
  <si>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</si>
  <si>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</si>
  <si>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</si>
  <si>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</si>
  <si>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</si>
  <si>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</si>
  <si>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>A separate deductible and limit is applied to the ground up loss of each coverage. The overall insured loss is the sum of the separate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</si>
  <si>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</si>
  <si>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</si>
  <si>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</si>
  <si>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</si>
  <si>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</si>
  <si>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</si>
  <si>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</si>
  <si>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Deductible/limit type</t>
  </si>
  <si>
    <t>Coverage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</si>
  <si>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</si>
  <si>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</si>
  <si>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</si>
  <si>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</si>
  <si>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</si>
  <si>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</si>
  <si>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</si>
  <si>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</si>
  <si>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Max(GUL-D,0)</t>
  </si>
  <si>
    <t>Insured Loss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</si>
  <si>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</si>
  <si>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</si>
  <si>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</si>
  <si>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</si>
  <si>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</si>
  <si>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PolDed6All</t>
  </si>
  <si>
    <t>PolLimit6All</t>
  </si>
  <si>
    <t>LayerParticipation</t>
  </si>
  <si>
    <t>LayerLimit</t>
  </si>
  <si>
    <t>LayerAttachment</t>
  </si>
  <si>
    <t>OED Loc</t>
  </si>
  <si>
    <t>LocNumber</t>
  </si>
  <si>
    <t>LocDedType1Building</t>
  </si>
  <si>
    <t>LocDed1Building</t>
  </si>
  <si>
    <t>CountryCode</t>
  </si>
  <si>
    <t>BuildingTIV</t>
  </si>
  <si>
    <t>OtherTIV</t>
  </si>
  <si>
    <t>ContentsTIV</t>
  </si>
  <si>
    <t>BITIV</t>
  </si>
  <si>
    <t>US</t>
  </si>
  <si>
    <t>OED ReinsInfo</t>
  </si>
  <si>
    <t>No data</t>
  </si>
  <si>
    <t>OED ReinsScope</t>
  </si>
  <si>
    <t>Locations</t>
  </si>
  <si>
    <t>1</t>
  </si>
  <si>
    <t>Deductible (% exposure if &lt;1)</t>
  </si>
  <si>
    <t>Blanket policy deductible</t>
  </si>
  <si>
    <t>Policy 1 excess</t>
  </si>
  <si>
    <t>Policy 1 limit</t>
  </si>
  <si>
    <t>Policy 2 excess</t>
  </si>
  <si>
    <t>Policy 2 limit</t>
  </si>
  <si>
    <t>Step 2: Net of Blanket deductible</t>
  </si>
  <si>
    <t>Step 3: Policy 1 loss</t>
  </si>
  <si>
    <t>BD</t>
  </si>
  <si>
    <t>CD</t>
  </si>
  <si>
    <t>S2 = Max(Sum(S1) - BD, 0)</t>
  </si>
  <si>
    <t>E1</t>
  </si>
  <si>
    <t>L1</t>
  </si>
  <si>
    <t>E2</t>
  </si>
  <si>
    <t>L2</t>
  </si>
  <si>
    <t>P1</t>
  </si>
  <si>
    <t>Policy 1 participation</t>
  </si>
  <si>
    <t>Policy 2 participation</t>
  </si>
  <si>
    <t>P2</t>
  </si>
  <si>
    <t>S3 = P1 * Min(L1,Max(S2-E1,0))</t>
  </si>
  <si>
    <t>Step 4: Policy 2 loss</t>
  </si>
  <si>
    <t>S4 = P2 * Min(L2,Max(S2-E2,0))</t>
  </si>
  <si>
    <t>IL = Sum(S3,S4)</t>
  </si>
  <si>
    <t>LocCurrency</t>
  </si>
  <si>
    <t>QQ1;WW1</t>
  </si>
  <si>
    <t xml:space="preserve">Residential policy with multiple locations , coverage terms, blanket policy deductible and two policy excess layers. </t>
  </si>
  <si>
    <t>LocPerilsCovered</t>
  </si>
  <si>
    <t>PolPerilsCovered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</si>
</sst>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&quot; &quot;;&quot;-&quot;* #,##0&quot; &quot;;&quot; &quot;* &quot;-&quot;??&quot; &quot;"/>
    <numFmt numFmtId="165" formatCode="#,##0&quot; &quot;;&quot;-&quot;#,##0&quot; &quot;"/>
  </numFmts>
  <fonts count="19" x14ac:knownFonts="1">
    <font>
      <sz val="11"/>
      <color indexed="8"/>
      <name val="Calibri"/>
    </font>
    <font>
      <u/>
      <sz val="10"/>
      <color indexed="8"/>
      <name val="Verdana"/>
      <family val="2"/>
    </font>
    <font>
      <b/>
      <i/>
      <sz val="11"/>
      <color indexed="8"/>
      <name val="Calibri"/>
      <family val="2"/>
    </font>
    <font>
      <b/>
      <sz val="10"/>
      <color indexed="8"/>
      <name val="Verdana"/>
      <family val="2"/>
    </font>
    <font>
      <u/>
      <sz val="11"/>
      <color indexed="11"/>
      <name val="Calibri"/>
      <family val="2"/>
    </font>
    <font>
      <sz val="12"/>
      <color indexed="8"/>
      <name val="Times New Roman"/>
      <family val="1"/>
    </font>
    <font>
      <b/>
      <sz val="14"/>
      <color indexed="8"/>
      <name val="Calibri"/>
      <family val="2"/>
    </font>
    <font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13"/>
      <name val="Calibri"/>
      <family val="2"/>
    </font>
    <font>
      <sz val="11"/>
      <color indexed="14"/>
      <name val="Calibri"/>
      <family val="2"/>
    </font>
    <font>
      <b/>
      <sz val="12"/>
      <color indexed="8"/>
      <name val="Calibri"/>
      <family val="2"/>
    </font>
    <font>
      <b/>
      <sz val="11"/>
      <color indexed="19"/>
      <name val="Calibri"/>
      <family val="2"/>
    </font>
    <font>
      <sz val="11"/>
      <color indexed="20"/>
      <name val="Calibri"/>
      <family val="2"/>
    </font>
    <font>
      <i/>
      <sz val="11"/>
      <color indexed="8"/>
      <name val="Calibri"/>
      <family val="2"/>
    </font>
    <font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109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49" fontId="0" fillId="2" borderId="4" xfId="0" applyNumberFormat="1" applyFont="1" applyFill="1" applyBorder="1" applyAlignment="1">
      <alignment vertical="top"/>
    </xf>
    <xf numFmtId="0" fontId="3" fillId="0" borderId="4" xfId="0" applyFont="1" applyBorder="1" applyAlignment="1"/>
    <xf numFmtId="49" fontId="0" fillId="0" borderId="5" xfId="0" applyNumberFormat="1" applyFont="1" applyBorder="1" applyAlignment="1"/>
    <xf numFmtId="49" fontId="0" fillId="0" borderId="5" xfId="0" applyNumberFormat="1" applyFont="1" applyBorder="1" applyAlignment="1">
      <alignment horizontal="left"/>
    </xf>
    <xf numFmtId="3" fontId="5" fillId="0" borderId="6" xfId="0" applyNumberFormat="1" applyFont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49" fontId="7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7" fillId="2" borderId="4" xfId="0" applyNumberFormat="1" applyFont="1" applyFill="1" applyBorder="1" applyAlignment="1">
      <alignment vertical="top"/>
    </xf>
    <xf numFmtId="49" fontId="8" fillId="2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14" fontId="0" fillId="2" borderId="5" xfId="0" applyNumberFormat="1" applyFont="1" applyFill="1" applyBorder="1" applyAlignment="1">
      <alignment horizontal="left" vertical="top"/>
    </xf>
    <xf numFmtId="0" fontId="7" fillId="2" borderId="10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9" fillId="2" borderId="12" xfId="0" applyFont="1" applyFill="1" applyBorder="1" applyAlignment="1">
      <alignment vertical="top"/>
    </xf>
    <xf numFmtId="49" fontId="8" fillId="2" borderId="13" xfId="0" applyNumberFormat="1" applyFont="1" applyFill="1" applyBorder="1" applyAlignment="1">
      <alignment horizontal="right" vertical="top"/>
    </xf>
    <xf numFmtId="0" fontId="8" fillId="2" borderId="13" xfId="0" applyFont="1" applyFill="1" applyBorder="1" applyAlignment="1">
      <alignment horizontal="right" vertical="top"/>
    </xf>
    <xf numFmtId="0" fontId="0" fillId="2" borderId="13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  <xf numFmtId="49" fontId="0" fillId="2" borderId="16" xfId="0" applyNumberFormat="1" applyFont="1" applyFill="1" applyBorder="1" applyAlignment="1">
      <alignment vertical="top"/>
    </xf>
    <xf numFmtId="49" fontId="0" fillId="2" borderId="11" xfId="0" applyNumberFormat="1" applyFont="1" applyFill="1" applyBorder="1" applyAlignment="1">
      <alignment vertical="top"/>
    </xf>
    <xf numFmtId="49" fontId="8" fillId="2" borderId="11" xfId="0" applyNumberFormat="1" applyFont="1" applyFill="1" applyBorder="1" applyAlignment="1">
      <alignment horizontal="right" vertical="top"/>
    </xf>
    <xf numFmtId="0" fontId="0" fillId="2" borderId="17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vertical="top"/>
    </xf>
    <xf numFmtId="49" fontId="0" fillId="2" borderId="12" xfId="0" applyNumberFormat="1" applyFont="1" applyFill="1" applyBorder="1" applyAlignment="1">
      <alignment vertical="top"/>
    </xf>
    <xf numFmtId="0" fontId="0" fillId="2" borderId="13" xfId="0" applyFont="1" applyFill="1" applyBorder="1" applyAlignment="1">
      <alignment horizontal="right" vertical="top"/>
    </xf>
    <xf numFmtId="49" fontId="0" fillId="2" borderId="15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right" vertical="top"/>
    </xf>
    <xf numFmtId="3" fontId="10" fillId="2" borderId="5" xfId="0" applyNumberFormat="1" applyFont="1" applyFill="1" applyBorder="1" applyAlignment="1">
      <alignment horizontal="right" vertical="top"/>
    </xf>
    <xf numFmtId="0" fontId="0" fillId="2" borderId="5" xfId="0" applyFont="1" applyFill="1" applyBorder="1" applyAlignment="1">
      <alignment horizontal="right" vertical="top"/>
    </xf>
    <xf numFmtId="0" fontId="0" fillId="2" borderId="11" xfId="0" applyFont="1" applyFill="1" applyBorder="1" applyAlignment="1">
      <alignment horizontal="right" vertical="top"/>
    </xf>
    <xf numFmtId="49" fontId="0" fillId="2" borderId="13" xfId="0" applyNumberFormat="1" applyFont="1" applyFill="1" applyBorder="1" applyAlignment="1">
      <alignment vertical="top"/>
    </xf>
    <xf numFmtId="9" fontId="11" fillId="2" borderId="13" xfId="0" applyNumberFormat="1" applyFont="1" applyFill="1" applyBorder="1" applyAlignment="1">
      <alignment horizontal="right" vertical="top"/>
    </xf>
    <xf numFmtId="49" fontId="0" fillId="2" borderId="18" xfId="0" applyNumberFormat="1" applyFont="1" applyFill="1" applyBorder="1" applyAlignment="1">
      <alignment vertical="top"/>
    </xf>
    <xf numFmtId="3" fontId="0" fillId="2" borderId="13" xfId="0" applyNumberFormat="1" applyFont="1" applyFill="1" applyBorder="1" applyAlignment="1">
      <alignment horizontal="right" vertical="top"/>
    </xf>
    <xf numFmtId="3" fontId="0" fillId="2" borderId="18" xfId="0" applyNumberFormat="1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0" borderId="0" xfId="0" applyNumberFormat="1" applyFont="1" applyAlignment="1"/>
    <xf numFmtId="0" fontId="0" fillId="3" borderId="20" xfId="0" applyFont="1" applyFill="1" applyBorder="1" applyAlignment="1"/>
    <xf numFmtId="49" fontId="6" fillId="4" borderId="21" xfId="0" applyNumberFormat="1" applyFont="1" applyFill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4" borderId="24" xfId="0" applyFont="1" applyFill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49" fontId="12" fillId="4" borderId="24" xfId="0" applyNumberFormat="1" applyFont="1" applyFill="1" applyBorder="1" applyAlignment="1"/>
    <xf numFmtId="0" fontId="13" fillId="0" borderId="26" xfId="0" applyFont="1" applyBorder="1" applyAlignment="1"/>
    <xf numFmtId="0" fontId="12" fillId="4" borderId="24" xfId="0" applyFont="1" applyFill="1" applyBorder="1" applyAlignment="1"/>
    <xf numFmtId="49" fontId="8" fillId="4" borderId="24" xfId="0" applyNumberFormat="1" applyFont="1" applyFill="1" applyBorder="1" applyAlignment="1"/>
    <xf numFmtId="49" fontId="8" fillId="0" borderId="25" xfId="0" applyNumberFormat="1" applyFont="1" applyBorder="1" applyAlignment="1"/>
    <xf numFmtId="49" fontId="8" fillId="0" borderId="26" xfId="0" applyNumberFormat="1" applyFont="1" applyBorder="1" applyAlignment="1"/>
    <xf numFmtId="0" fontId="0" fillId="4" borderId="24" xfId="0" applyNumberFormat="1" applyFont="1" applyFill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49" fontId="0" fillId="0" borderId="26" xfId="0" applyNumberFormat="1" applyFont="1" applyBorder="1" applyAlignment="1"/>
    <xf numFmtId="0" fontId="0" fillId="0" borderId="25" xfId="0" applyFont="1" applyBorder="1" applyAlignment="1">
      <alignment horizontal="center"/>
    </xf>
    <xf numFmtId="0" fontId="14" fillId="0" borderId="26" xfId="0" applyNumberFormat="1" applyFont="1" applyBorder="1" applyAlignment="1"/>
    <xf numFmtId="164" fontId="0" fillId="0" borderId="26" xfId="0" applyNumberFormat="1" applyFont="1" applyBorder="1" applyAlignment="1"/>
    <xf numFmtId="0" fontId="8" fillId="0" borderId="26" xfId="0" applyFont="1" applyBorder="1" applyAlignment="1"/>
    <xf numFmtId="49" fontId="8" fillId="0" borderId="25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49" fontId="15" fillId="4" borderId="24" xfId="0" applyNumberFormat="1" applyFont="1" applyFill="1" applyBorder="1" applyAlignment="1"/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0" fillId="0" borderId="26" xfId="0" applyNumberFormat="1" applyFont="1" applyBorder="1" applyAlignment="1">
      <alignment horizontal="center"/>
    </xf>
    <xf numFmtId="3" fontId="0" fillId="0" borderId="26" xfId="0" applyNumberFormat="1" applyFont="1" applyBorder="1" applyAlignment="1">
      <alignment horizontal="center"/>
    </xf>
    <xf numFmtId="14" fontId="0" fillId="0" borderId="26" xfId="0" applyNumberFormat="1" applyFont="1" applyBorder="1" applyAlignment="1">
      <alignment horizontal="center"/>
    </xf>
    <xf numFmtId="165" fontId="0" fillId="0" borderId="26" xfId="0" applyNumberFormat="1" applyFont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6" xfId="0" applyFont="1" applyBorder="1" applyAlignment="1"/>
    <xf numFmtId="0" fontId="0" fillId="0" borderId="0" xfId="0" applyNumberFormat="1" applyFont="1" applyAlignment="1"/>
    <xf numFmtId="49" fontId="17" fillId="2" borderId="5" xfId="0" applyNumberFormat="1" applyFont="1" applyFill="1" applyBorder="1" applyAlignment="1">
      <alignment vertical="top"/>
    </xf>
    <xf numFmtId="4" fontId="10" fillId="2" borderId="5" xfId="0" applyNumberFormat="1" applyFont="1" applyFill="1" applyBorder="1" applyAlignment="1">
      <alignment horizontal="right" vertical="top"/>
    </xf>
    <xf numFmtId="49" fontId="17" fillId="2" borderId="15" xfId="0" applyNumberFormat="1" applyFont="1" applyFill="1" applyBorder="1" applyAlignment="1">
      <alignment vertical="top"/>
    </xf>
    <xf numFmtId="3" fontId="0" fillId="2" borderId="17" xfId="0" applyNumberFormat="1" applyFont="1" applyFill="1" applyBorder="1" applyAlignment="1">
      <alignment vertical="top"/>
    </xf>
    <xf numFmtId="3" fontId="10" fillId="2" borderId="5" xfId="0" applyNumberFormat="1" applyFont="1" applyFill="1" applyBorder="1" applyAlignment="1">
      <alignment horizontal="center" vertical="top"/>
    </xf>
    <xf numFmtId="3" fontId="10" fillId="2" borderId="5" xfId="0" applyNumberFormat="1" applyFont="1" applyFill="1" applyBorder="1" applyAlignment="1">
      <alignment vertical="top"/>
    </xf>
    <xf numFmtId="0" fontId="18" fillId="2" borderId="17" xfId="0" applyFont="1" applyFill="1" applyBorder="1" applyAlignment="1">
      <alignment vertical="top"/>
    </xf>
    <xf numFmtId="3" fontId="0" fillId="2" borderId="14" xfId="0" applyNumberFormat="1" applyFont="1" applyFill="1" applyBorder="1" applyAlignment="1">
      <alignment vertical="top"/>
    </xf>
    <xf numFmtId="0" fontId="17" fillId="2" borderId="5" xfId="0" applyFont="1" applyFill="1" applyBorder="1" applyAlignment="1">
      <alignment vertical="top"/>
    </xf>
    <xf numFmtId="49" fontId="17" fillId="2" borderId="11" xfId="0" applyNumberFormat="1" applyFont="1" applyFill="1" applyBorder="1" applyAlignment="1">
      <alignment vertical="top"/>
    </xf>
    <xf numFmtId="3" fontId="0" fillId="2" borderId="15" xfId="0" applyNumberFormat="1" applyFont="1" applyFill="1" applyBorder="1" applyAlignment="1">
      <alignment vertical="top"/>
    </xf>
    <xf numFmtId="49" fontId="17" fillId="2" borderId="4" xfId="0" applyNumberFormat="1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A5A5A5"/>
      </font>
    </dxf>
    <dxf>
      <font>
        <color rgb="FF9C0006"/>
      </font>
      <fill>
        <patternFill patternType="solid">
          <fgColor indexed="21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7F7F7F"/>
      <rgbColor rgb="FF4F81BD"/>
      <rgbColor rgb="FFC00000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3B608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topLeftCell="A10" workbookViewId="0">
      <selection activeCell="G22" sqref="G22"/>
    </sheetView>
  </sheetViews>
  <sheetFormatPr defaultColWidth="8.77734375" defaultRowHeight="14.4" customHeight="1" x14ac:dyDescent="0.3"/>
  <cols>
    <col min="1" max="1" width="23.44140625" style="1" customWidth="1"/>
    <col min="2" max="16" width="8.88671875" style="1" customWidth="1"/>
    <col min="17" max="17" width="10.33203125" style="1" customWidth="1"/>
    <col min="18" max="256" width="8.88671875" style="1" customWidth="1"/>
  </cols>
  <sheetData>
    <row r="1" spans="1:17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" customHeigh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5" customHeight="1" x14ac:dyDescent="0.3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customHeight="1" x14ac:dyDescent="0.3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ht="1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ht="15" customHeight="1" x14ac:dyDescent="0.3">
      <c r="A6" s="9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ht="15" customHeight="1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15" customHeight="1" x14ac:dyDescent="0.3">
      <c r="A8" s="8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ht="15" customHeight="1" x14ac:dyDescent="0.3">
      <c r="A9" s="10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ht="1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5" customHeight="1" x14ac:dyDescent="0.3">
      <c r="A11" s="9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15" customHeight="1" x14ac:dyDescent="0.3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5" customHeight="1" x14ac:dyDescent="0.3">
      <c r="A13" s="8" t="s">
        <v>7</v>
      </c>
      <c r="B13" s="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ht="15" customHeight="1" x14ac:dyDescent="0.3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5" customHeight="1" x14ac:dyDescent="0.3">
      <c r="A15" s="8" t="s">
        <v>9</v>
      </c>
      <c r="B15" s="13" t="s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ht="15" customHeight="1" x14ac:dyDescent="0.3">
      <c r="A16" s="5"/>
      <c r="B16" s="13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5" customHeight="1" x14ac:dyDescent="0.3">
      <c r="A17" s="5"/>
      <c r="B17" s="14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ht="15" customHeight="1" x14ac:dyDescent="0.3">
      <c r="A18" s="5"/>
      <c r="B18" s="14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5" customHeight="1" x14ac:dyDescent="0.3">
      <c r="A19" s="5"/>
      <c r="B19" s="13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customHeight="1" x14ac:dyDescent="0.3">
      <c r="A20" s="5"/>
      <c r="B20" s="13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6" customHeight="1" x14ac:dyDescent="0.3">
      <c r="A21" s="5"/>
      <c r="B21" s="14" t="s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spans="1:17" ht="15" customHeight="1" x14ac:dyDescent="0.3">
      <c r="A22" s="5"/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5" customHeight="1" x14ac:dyDescent="0.3">
      <c r="A23" s="5"/>
      <c r="B23" s="14" t="s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ht="15" customHeight="1" x14ac:dyDescent="0.3">
      <c r="A24" s="5"/>
      <c r="B24" s="14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ht="15" customHeight="1" x14ac:dyDescent="0.3">
      <c r="A25" s="16"/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X57"/>
  <sheetViews>
    <sheetView showGridLines="0" topLeftCell="A31" workbookViewId="0">
      <selection activeCell="J55" sqref="J55:J56"/>
    </sheetView>
  </sheetViews>
  <sheetFormatPr defaultColWidth="9.109375" defaultRowHeight="14.4" customHeight="1" x14ac:dyDescent="0.3"/>
  <cols>
    <col min="1" max="1" width="27.88671875" style="20" customWidth="1"/>
    <col min="2" max="2" width="25" style="20" customWidth="1"/>
    <col min="3" max="3" width="11" style="20" customWidth="1"/>
    <col min="4" max="4" width="15" style="20" customWidth="1"/>
    <col min="5" max="6" width="15" style="96" customWidth="1"/>
    <col min="7" max="7" width="9.33203125" style="20" customWidth="1"/>
    <col min="8" max="8" width="13.88671875" style="20" customWidth="1"/>
    <col min="9" max="9" width="2.88671875" style="20" customWidth="1"/>
    <col min="10" max="10" width="8.88671875" style="20" bestFit="1" customWidth="1"/>
    <col min="11" max="11" width="9.33203125" style="20" customWidth="1"/>
    <col min="12" max="12" width="14.88671875" style="20" customWidth="1"/>
    <col min="13" max="13" width="9.33203125" style="20" customWidth="1"/>
    <col min="14" max="14" width="13.44140625" style="20" customWidth="1"/>
    <col min="15" max="15" width="3.21875" style="20" customWidth="1"/>
    <col min="16" max="16" width="13.33203125" style="20" customWidth="1"/>
    <col min="17" max="258" width="9.21875" style="20" customWidth="1"/>
  </cols>
  <sheetData>
    <row r="1" spans="1:18" ht="15" customHeight="1" x14ac:dyDescent="0.3">
      <c r="A1" s="21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18" ht="1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18" ht="15" customHeight="1" x14ac:dyDescent="0.3">
      <c r="A3" s="11" t="s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1:18" ht="15" customHeight="1" x14ac:dyDescent="0.3">
      <c r="A4" s="27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</row>
    <row r="5" spans="1:18" ht="15" customHeight="1" x14ac:dyDescent="0.3">
      <c r="A5" s="28" t="s">
        <v>22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18" ht="15" customHeight="1" x14ac:dyDescent="0.3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18" ht="15" customHeight="1" x14ac:dyDescent="0.3">
      <c r="A7" s="29" t="s">
        <v>23</v>
      </c>
      <c r="B7" s="30" t="s">
        <v>24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1:18" ht="15" customHeight="1" x14ac:dyDescent="0.3">
      <c r="A8" s="29" t="s">
        <v>25</v>
      </c>
      <c r="B8" s="30" t="s">
        <v>26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1:18" ht="15" customHeight="1" x14ac:dyDescent="0.3">
      <c r="A9" s="29" t="s">
        <v>27</v>
      </c>
      <c r="B9" s="31">
        <v>41275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1:18" ht="15" customHeight="1" x14ac:dyDescent="0.3">
      <c r="A10" s="29" t="s">
        <v>28</v>
      </c>
      <c r="B10" s="31">
        <v>41639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1:18" ht="15" customHeight="1" x14ac:dyDescent="0.3">
      <c r="A11" s="29" t="s">
        <v>29</v>
      </c>
      <c r="B11" s="30" t="s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1:18" ht="15" customHeight="1" x14ac:dyDescent="0.3">
      <c r="A12" s="29" t="s">
        <v>31</v>
      </c>
      <c r="B12" s="30" t="s">
        <v>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1:18" ht="15" customHeight="1" x14ac:dyDescent="0.3">
      <c r="A13" s="29" t="s">
        <v>33</v>
      </c>
      <c r="B13" s="30" t="s">
        <v>34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1:18" ht="15" customHeight="1" x14ac:dyDescent="0.3">
      <c r="A14" s="29" t="s">
        <v>35</v>
      </c>
      <c r="B14" s="30" t="s">
        <v>36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1:18" ht="15" customHeight="1" x14ac:dyDescent="0.3">
      <c r="A15" s="29" t="s">
        <v>37</v>
      </c>
      <c r="B15" s="30" t="s">
        <v>38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1:18" ht="15" customHeight="1" x14ac:dyDescent="0.3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1:18" ht="15" customHeight="1" x14ac:dyDescent="0.3">
      <c r="A17" s="28" t="s">
        <v>39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1:18" ht="15" customHeight="1" x14ac:dyDescent="0.3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1:18" ht="15" customHeight="1" x14ac:dyDescent="0.3">
      <c r="A19" s="11" t="s">
        <v>40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1:18" ht="15" customHeight="1" x14ac:dyDescent="0.3">
      <c r="A20" s="11" t="s">
        <v>41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1:18" ht="15" customHeight="1" x14ac:dyDescent="0.3">
      <c r="A21" s="11" t="s">
        <v>42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1:18" ht="15" customHeight="1" x14ac:dyDescent="0.3">
      <c r="A22" s="11" t="s">
        <v>43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ht="15" customHeight="1" x14ac:dyDescent="0.3">
      <c r="A23" s="11" t="s">
        <v>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18" ht="15" customHeight="1" x14ac:dyDescent="0.3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1:18" ht="15" customHeight="1" x14ac:dyDescent="0.3">
      <c r="A25" s="28" t="s">
        <v>45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ht="15" customHeight="1" x14ac:dyDescent="0.3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ht="15" customHeight="1" x14ac:dyDescent="0.3">
      <c r="A27" s="11" t="s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1:18" ht="15" customHeight="1" x14ac:dyDescent="0.3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1:18" ht="15" customHeight="1" x14ac:dyDescent="0.3">
      <c r="A29" s="28" t="s">
        <v>47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1:18" ht="15" customHeight="1" x14ac:dyDescent="0.3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1:18" ht="15" customHeight="1" x14ac:dyDescent="0.3">
      <c r="A31" s="11" t="s">
        <v>48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ht="15" customHeight="1" x14ac:dyDescent="0.3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258" ht="15" customHeight="1" x14ac:dyDescent="0.3">
      <c r="A33" s="28" t="s">
        <v>49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258" ht="15" customHeight="1" x14ac:dyDescent="0.3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25"/>
      <c r="L34" s="25"/>
      <c r="M34" s="25"/>
      <c r="N34" s="25"/>
      <c r="O34" s="25"/>
      <c r="P34" s="25"/>
      <c r="Q34" s="25"/>
      <c r="R34" s="26"/>
    </row>
    <row r="35" spans="1:258" ht="15" customHeight="1" x14ac:dyDescent="0.3">
      <c r="A35" s="34"/>
      <c r="B35" s="35" t="s">
        <v>91</v>
      </c>
      <c r="C35" s="35" t="s">
        <v>92</v>
      </c>
      <c r="D35" s="36">
        <v>2</v>
      </c>
      <c r="E35" s="36">
        <v>3</v>
      </c>
      <c r="F35" s="36">
        <v>4</v>
      </c>
      <c r="G35" s="36">
        <v>3</v>
      </c>
      <c r="H35" s="36">
        <v>4</v>
      </c>
      <c r="I35" s="37"/>
      <c r="J35" s="38"/>
      <c r="K35" s="39"/>
      <c r="L35" s="25"/>
      <c r="M35" s="25"/>
      <c r="N35" s="25"/>
      <c r="O35" s="25"/>
      <c r="P35" s="25"/>
      <c r="Q35" s="25"/>
      <c r="R35" s="26"/>
    </row>
    <row r="36" spans="1:258" ht="15" customHeight="1" x14ac:dyDescent="0.3">
      <c r="A36" s="40" t="s">
        <v>50</v>
      </c>
      <c r="B36" s="41" t="s">
        <v>51</v>
      </c>
      <c r="C36" s="42" t="s">
        <v>52</v>
      </c>
      <c r="D36" s="42" t="s">
        <v>52</v>
      </c>
      <c r="E36" s="42" t="s">
        <v>52</v>
      </c>
      <c r="F36" s="42" t="s">
        <v>52</v>
      </c>
      <c r="G36" s="42" t="s">
        <v>52</v>
      </c>
      <c r="H36" s="42" t="s">
        <v>52</v>
      </c>
      <c r="I36" s="25"/>
      <c r="J36" s="43"/>
      <c r="K36" s="39"/>
      <c r="L36" s="25"/>
      <c r="M36" s="25"/>
      <c r="N36" s="44"/>
      <c r="O36" s="25"/>
      <c r="P36" s="25"/>
      <c r="Q36" s="25"/>
      <c r="R36" s="26"/>
    </row>
    <row r="37" spans="1:258" ht="15" customHeight="1" x14ac:dyDescent="0.3">
      <c r="A37" s="45" t="s">
        <v>53</v>
      </c>
      <c r="B37" s="37"/>
      <c r="C37" s="46"/>
      <c r="D37" s="46"/>
      <c r="E37" s="46"/>
      <c r="F37" s="46"/>
      <c r="G37" s="46"/>
      <c r="H37" s="46"/>
      <c r="I37" s="25"/>
      <c r="J37" s="43"/>
      <c r="K37" s="39"/>
      <c r="L37" s="25"/>
      <c r="M37" s="25"/>
      <c r="N37" s="25"/>
      <c r="O37" s="25"/>
      <c r="P37" s="25"/>
      <c r="Q37" s="25"/>
      <c r="R37" s="26"/>
    </row>
    <row r="38" spans="1:258" ht="15" customHeight="1" x14ac:dyDescent="0.3">
      <c r="A38" s="47" t="s">
        <v>54</v>
      </c>
      <c r="B38" s="30" t="s">
        <v>55</v>
      </c>
      <c r="C38" s="48">
        <v>1000000</v>
      </c>
      <c r="D38" s="48">
        <v>1000000</v>
      </c>
      <c r="E38" s="48">
        <v>1000000</v>
      </c>
      <c r="F38" s="48">
        <v>2000000</v>
      </c>
      <c r="G38" s="48">
        <v>2000000</v>
      </c>
      <c r="H38" s="48">
        <v>2000000</v>
      </c>
      <c r="I38" s="25"/>
      <c r="J38" s="43"/>
      <c r="K38" s="39"/>
      <c r="L38" s="25"/>
      <c r="M38" s="25"/>
      <c r="N38" s="25"/>
      <c r="O38" s="25"/>
      <c r="P38" s="25"/>
      <c r="Q38" s="25"/>
      <c r="R38" s="26"/>
    </row>
    <row r="39" spans="1:258" ht="15" customHeight="1" x14ac:dyDescent="0.3">
      <c r="A39" s="47" t="s">
        <v>56</v>
      </c>
      <c r="B39" s="30" t="s">
        <v>57</v>
      </c>
      <c r="C39" s="48"/>
      <c r="D39" s="48"/>
      <c r="E39" s="48"/>
      <c r="F39" s="48"/>
      <c r="G39" s="48"/>
      <c r="H39" s="48"/>
      <c r="I39" s="25"/>
      <c r="J39" s="43"/>
      <c r="K39" s="39"/>
      <c r="L39" s="25"/>
      <c r="M39" s="25"/>
      <c r="N39" s="25"/>
      <c r="O39" s="25"/>
      <c r="P39" s="25"/>
      <c r="Q39" s="25"/>
      <c r="R39" s="26"/>
    </row>
    <row r="40" spans="1:258" ht="15" customHeight="1" x14ac:dyDescent="0.3">
      <c r="A40" s="99" t="s">
        <v>93</v>
      </c>
      <c r="B40" s="97" t="s">
        <v>102</v>
      </c>
      <c r="C40" s="49">
        <v>10000</v>
      </c>
      <c r="D40" s="98">
        <v>0.01</v>
      </c>
      <c r="E40" s="98">
        <v>0.05</v>
      </c>
      <c r="F40" s="49">
        <v>15000</v>
      </c>
      <c r="G40" s="49">
        <v>10000</v>
      </c>
      <c r="H40" s="98">
        <v>0.1</v>
      </c>
      <c r="I40" s="25"/>
      <c r="J40" s="43"/>
      <c r="K40" s="39"/>
      <c r="L40" s="25"/>
      <c r="M40" s="25"/>
      <c r="N40" s="25"/>
      <c r="O40" s="25"/>
      <c r="P40" s="25"/>
      <c r="Q40" s="25"/>
      <c r="R40" s="26"/>
    </row>
    <row r="41" spans="1:258" ht="15" customHeight="1" x14ac:dyDescent="0.3">
      <c r="A41" s="99" t="s">
        <v>94</v>
      </c>
      <c r="B41" s="97" t="s">
        <v>101</v>
      </c>
      <c r="C41" s="102"/>
      <c r="D41" s="102"/>
      <c r="E41" s="102"/>
      <c r="F41" s="102"/>
      <c r="G41" s="102"/>
      <c r="H41" s="102"/>
      <c r="I41" s="25"/>
      <c r="J41" s="103">
        <v>50000</v>
      </c>
      <c r="K41" s="39"/>
      <c r="L41" s="25"/>
      <c r="M41" s="25"/>
      <c r="N41" s="25"/>
      <c r="O41" s="25"/>
      <c r="P41" s="25"/>
      <c r="Q41" s="25"/>
      <c r="R41" s="26"/>
    </row>
    <row r="42" spans="1:258" ht="15" customHeight="1" x14ac:dyDescent="0.3">
      <c r="A42" s="99" t="s">
        <v>95</v>
      </c>
      <c r="B42" s="97" t="s">
        <v>104</v>
      </c>
      <c r="C42" s="101"/>
      <c r="D42" s="101"/>
      <c r="E42" s="101"/>
      <c r="F42" s="101"/>
      <c r="G42" s="101"/>
      <c r="H42" s="101"/>
      <c r="I42" s="25"/>
      <c r="J42" s="103">
        <v>0</v>
      </c>
      <c r="K42" s="39"/>
      <c r="L42" s="25"/>
      <c r="M42" s="25"/>
      <c r="N42" s="25"/>
      <c r="O42" s="25"/>
      <c r="P42" s="25"/>
      <c r="Q42" s="25"/>
      <c r="R42" s="2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  <c r="EK42" s="96"/>
      <c r="EL42" s="96"/>
      <c r="EM42" s="96"/>
      <c r="EN42" s="96"/>
      <c r="EO42" s="96"/>
      <c r="EP42" s="96"/>
      <c r="EQ42" s="96"/>
      <c r="ER42" s="96"/>
      <c r="ES42" s="96"/>
      <c r="ET42" s="96"/>
      <c r="EU42" s="96"/>
      <c r="EV42" s="96"/>
      <c r="EW42" s="96"/>
      <c r="EX42" s="96"/>
      <c r="EY42" s="96"/>
      <c r="EZ42" s="96"/>
      <c r="FA42" s="96"/>
      <c r="FB42" s="96"/>
      <c r="FC42" s="96"/>
      <c r="FD42" s="96"/>
      <c r="FE42" s="96"/>
      <c r="FF42" s="96"/>
      <c r="FG42" s="96"/>
      <c r="FH42" s="96"/>
      <c r="FI42" s="96"/>
      <c r="FJ42" s="96"/>
      <c r="FK42" s="96"/>
      <c r="FL42" s="96"/>
      <c r="FM42" s="96"/>
      <c r="FN42" s="96"/>
      <c r="FO42" s="96"/>
      <c r="FP42" s="96"/>
      <c r="FQ42" s="96"/>
      <c r="FR42" s="96"/>
      <c r="FS42" s="96"/>
      <c r="FT42" s="96"/>
      <c r="FU42" s="96"/>
      <c r="FV42" s="96"/>
      <c r="FW42" s="96"/>
      <c r="FX42" s="96"/>
      <c r="FY42" s="96"/>
      <c r="FZ42" s="96"/>
      <c r="GA42" s="96"/>
      <c r="GB42" s="96"/>
      <c r="GC42" s="96"/>
      <c r="GD42" s="96"/>
      <c r="GE42" s="96"/>
      <c r="GF42" s="96"/>
      <c r="GG42" s="96"/>
      <c r="GH42" s="96"/>
      <c r="GI42" s="96"/>
      <c r="GJ42" s="96"/>
      <c r="GK42" s="96"/>
      <c r="GL42" s="96"/>
      <c r="GM42" s="96"/>
      <c r="GN42" s="96"/>
      <c r="GO42" s="96"/>
      <c r="GP42" s="96"/>
      <c r="GQ42" s="96"/>
      <c r="GR42" s="96"/>
      <c r="GS42" s="96"/>
      <c r="GT42" s="96"/>
      <c r="GU42" s="96"/>
      <c r="GV42" s="96"/>
      <c r="GW42" s="96"/>
      <c r="GX42" s="96"/>
      <c r="GY42" s="96"/>
      <c r="GZ42" s="96"/>
      <c r="HA42" s="96"/>
      <c r="HB42" s="96"/>
      <c r="HC42" s="96"/>
      <c r="HD42" s="96"/>
      <c r="HE42" s="96"/>
      <c r="HF42" s="96"/>
      <c r="HG42" s="96"/>
      <c r="HH42" s="96"/>
      <c r="HI42" s="96"/>
      <c r="HJ42" s="96"/>
      <c r="HK42" s="96"/>
      <c r="HL42" s="96"/>
      <c r="HM42" s="96"/>
      <c r="HN42" s="96"/>
      <c r="HO42" s="96"/>
      <c r="HP42" s="96"/>
      <c r="HQ42" s="96"/>
      <c r="HR42" s="96"/>
      <c r="HS42" s="96"/>
      <c r="HT42" s="96"/>
      <c r="HU42" s="96"/>
      <c r="HV42" s="96"/>
      <c r="HW42" s="96"/>
      <c r="HX42" s="96"/>
      <c r="HY42" s="96"/>
      <c r="HZ42" s="96"/>
      <c r="IA42" s="96"/>
      <c r="IB42" s="96"/>
      <c r="IC42" s="96"/>
      <c r="ID42" s="96"/>
      <c r="IE42" s="96"/>
      <c r="IF42" s="96"/>
      <c r="IG42" s="96"/>
      <c r="IH42" s="96"/>
      <c r="II42" s="96"/>
      <c r="IJ42" s="96"/>
      <c r="IK42" s="96"/>
      <c r="IL42" s="96"/>
      <c r="IM42" s="96"/>
      <c r="IN42" s="96"/>
      <c r="IO42" s="96"/>
      <c r="IP42" s="96"/>
      <c r="IQ42" s="96"/>
      <c r="IR42" s="96"/>
      <c r="IS42" s="96"/>
      <c r="IT42" s="96"/>
      <c r="IU42" s="96"/>
      <c r="IV42" s="96"/>
      <c r="IW42" s="96"/>
      <c r="IX42" s="96"/>
    </row>
    <row r="43" spans="1:258" ht="15" customHeight="1" x14ac:dyDescent="0.3">
      <c r="A43" s="99" t="s">
        <v>96</v>
      </c>
      <c r="B43" s="97" t="s">
        <v>105</v>
      </c>
      <c r="C43" s="101"/>
      <c r="D43" s="101"/>
      <c r="E43" s="101"/>
      <c r="F43" s="101"/>
      <c r="G43" s="101"/>
      <c r="H43" s="101"/>
      <c r="I43" s="25"/>
      <c r="J43" s="103">
        <v>1500000</v>
      </c>
      <c r="K43" s="39"/>
      <c r="L43" s="25"/>
      <c r="M43" s="25"/>
      <c r="N43" s="25"/>
      <c r="O43" s="25"/>
      <c r="P43" s="25"/>
      <c r="Q43" s="25"/>
      <c r="R43" s="2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  <c r="EK43" s="96"/>
      <c r="EL43" s="96"/>
      <c r="EM43" s="96"/>
      <c r="EN43" s="96"/>
      <c r="EO43" s="96"/>
      <c r="EP43" s="96"/>
      <c r="EQ43" s="96"/>
      <c r="ER43" s="96"/>
      <c r="ES43" s="96"/>
      <c r="ET43" s="96"/>
      <c r="EU43" s="96"/>
      <c r="EV43" s="96"/>
      <c r="EW43" s="96"/>
      <c r="EX43" s="96"/>
      <c r="EY43" s="96"/>
      <c r="EZ43" s="96"/>
      <c r="FA43" s="96"/>
      <c r="FB43" s="96"/>
      <c r="FC43" s="96"/>
      <c r="FD43" s="96"/>
      <c r="FE43" s="96"/>
      <c r="FF43" s="96"/>
      <c r="FG43" s="96"/>
      <c r="FH43" s="96"/>
      <c r="FI43" s="96"/>
      <c r="FJ43" s="96"/>
      <c r="FK43" s="96"/>
      <c r="FL43" s="96"/>
      <c r="FM43" s="96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96"/>
      <c r="GZ43" s="96"/>
      <c r="HA43" s="96"/>
      <c r="HB43" s="96"/>
      <c r="HC43" s="96"/>
      <c r="HD43" s="96"/>
      <c r="HE43" s="96"/>
      <c r="HF43" s="96"/>
      <c r="HG43" s="96"/>
      <c r="HH43" s="96"/>
      <c r="HI43" s="96"/>
      <c r="HJ43" s="96"/>
      <c r="HK43" s="96"/>
      <c r="HL43" s="96"/>
      <c r="HM43" s="96"/>
      <c r="HN43" s="96"/>
      <c r="HO43" s="96"/>
      <c r="HP43" s="96"/>
      <c r="HQ43" s="96"/>
      <c r="HR43" s="96"/>
      <c r="HS43" s="96"/>
      <c r="HT43" s="96"/>
      <c r="HU43" s="96"/>
      <c r="HV43" s="96"/>
      <c r="HW43" s="96"/>
      <c r="HX43" s="96"/>
      <c r="HY43" s="96"/>
      <c r="HZ43" s="96"/>
      <c r="IA43" s="96"/>
      <c r="IB43" s="96"/>
      <c r="IC43" s="96"/>
      <c r="ID43" s="96"/>
      <c r="IE43" s="96"/>
      <c r="IF43" s="96"/>
      <c r="IG43" s="96"/>
      <c r="IH43" s="96"/>
      <c r="II43" s="96"/>
      <c r="IJ43" s="96"/>
      <c r="IK43" s="96"/>
      <c r="IL43" s="96"/>
      <c r="IM43" s="96"/>
      <c r="IN43" s="96"/>
      <c r="IO43" s="96"/>
      <c r="IP43" s="96"/>
      <c r="IQ43" s="96"/>
      <c r="IR43" s="96"/>
      <c r="IS43" s="96"/>
      <c r="IT43" s="96"/>
      <c r="IU43" s="96"/>
      <c r="IV43" s="96"/>
      <c r="IW43" s="96"/>
      <c r="IX43" s="96"/>
    </row>
    <row r="44" spans="1:258" ht="15" customHeight="1" x14ac:dyDescent="0.3">
      <c r="A44" s="99" t="s">
        <v>109</v>
      </c>
      <c r="B44" s="97" t="s">
        <v>108</v>
      </c>
      <c r="C44" s="101"/>
      <c r="D44" s="101"/>
      <c r="E44" s="101"/>
      <c r="F44" s="101"/>
      <c r="G44" s="101"/>
      <c r="H44" s="101"/>
      <c r="I44" s="25"/>
      <c r="J44" s="103">
        <v>0.1</v>
      </c>
      <c r="K44" s="39"/>
      <c r="L44" s="25"/>
      <c r="M44" s="25"/>
      <c r="N44" s="25"/>
      <c r="O44" s="25"/>
      <c r="P44" s="25"/>
      <c r="Q44" s="25"/>
      <c r="R44" s="2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6"/>
      <c r="DV44" s="96"/>
      <c r="DW44" s="96"/>
      <c r="DX44" s="96"/>
      <c r="DY44" s="96"/>
      <c r="DZ44" s="96"/>
      <c r="EA44" s="96"/>
      <c r="EB44" s="96"/>
      <c r="EC44" s="96"/>
      <c r="ED44" s="96"/>
      <c r="EE44" s="96"/>
      <c r="EF44" s="96"/>
      <c r="EG44" s="96"/>
      <c r="EH44" s="96"/>
      <c r="EI44" s="96"/>
      <c r="EJ44" s="96"/>
      <c r="EK44" s="96"/>
      <c r="EL44" s="96"/>
      <c r="EM44" s="96"/>
      <c r="EN44" s="96"/>
      <c r="EO44" s="96"/>
      <c r="EP44" s="96"/>
      <c r="EQ44" s="96"/>
      <c r="ER44" s="96"/>
      <c r="ES44" s="96"/>
      <c r="ET44" s="96"/>
      <c r="EU44" s="96"/>
      <c r="EV44" s="96"/>
      <c r="EW44" s="96"/>
      <c r="EX44" s="96"/>
      <c r="EY44" s="96"/>
      <c r="EZ44" s="96"/>
      <c r="FA44" s="96"/>
      <c r="FB44" s="96"/>
      <c r="FC44" s="96"/>
      <c r="FD44" s="96"/>
      <c r="FE44" s="96"/>
      <c r="FF44" s="96"/>
      <c r="FG44" s="96"/>
      <c r="FH44" s="96"/>
      <c r="FI44" s="96"/>
      <c r="FJ44" s="96"/>
      <c r="FK44" s="96"/>
      <c r="FL44" s="96"/>
      <c r="FM44" s="96"/>
      <c r="FN44" s="96"/>
      <c r="FO44" s="96"/>
      <c r="FP44" s="96"/>
      <c r="FQ44" s="96"/>
      <c r="FR44" s="96"/>
      <c r="FS44" s="96"/>
      <c r="FT44" s="96"/>
      <c r="FU44" s="96"/>
      <c r="FV44" s="96"/>
      <c r="FW44" s="96"/>
      <c r="FX44" s="96"/>
      <c r="FY44" s="96"/>
      <c r="FZ44" s="96"/>
      <c r="GA44" s="96"/>
      <c r="GB44" s="96"/>
      <c r="GC44" s="96"/>
      <c r="GD44" s="96"/>
      <c r="GE44" s="96"/>
      <c r="GF44" s="96"/>
      <c r="GG44" s="96"/>
      <c r="GH44" s="96"/>
      <c r="GI44" s="96"/>
      <c r="GJ44" s="96"/>
      <c r="GK44" s="96"/>
      <c r="GL44" s="96"/>
      <c r="GM44" s="96"/>
      <c r="GN44" s="96"/>
      <c r="GO44" s="96"/>
      <c r="GP44" s="96"/>
      <c r="GQ44" s="96"/>
      <c r="GR44" s="96"/>
      <c r="GS44" s="96"/>
      <c r="GT44" s="96"/>
      <c r="GU44" s="96"/>
      <c r="GV44" s="96"/>
      <c r="GW44" s="96"/>
      <c r="GX44" s="96"/>
      <c r="GY44" s="96"/>
      <c r="GZ44" s="96"/>
      <c r="HA44" s="96"/>
      <c r="HB44" s="96"/>
      <c r="HC44" s="96"/>
      <c r="HD44" s="96"/>
      <c r="HE44" s="96"/>
      <c r="HF44" s="96"/>
      <c r="HG44" s="96"/>
      <c r="HH44" s="96"/>
      <c r="HI44" s="96"/>
      <c r="HJ44" s="96"/>
      <c r="HK44" s="96"/>
      <c r="HL44" s="96"/>
      <c r="HM44" s="96"/>
      <c r="HN44" s="96"/>
      <c r="HO44" s="96"/>
      <c r="HP44" s="96"/>
      <c r="HQ44" s="96"/>
      <c r="HR44" s="96"/>
      <c r="HS44" s="96"/>
      <c r="HT44" s="96"/>
      <c r="HU44" s="96"/>
      <c r="HV44" s="96"/>
      <c r="HW44" s="96"/>
      <c r="HX44" s="96"/>
      <c r="HY44" s="96"/>
      <c r="HZ44" s="96"/>
      <c r="IA44" s="96"/>
      <c r="IB44" s="96"/>
      <c r="IC44" s="96"/>
      <c r="ID44" s="96"/>
      <c r="IE44" s="96"/>
      <c r="IF44" s="96"/>
      <c r="IG44" s="96"/>
      <c r="IH44" s="96"/>
      <c r="II44" s="96"/>
      <c r="IJ44" s="96"/>
      <c r="IK44" s="96"/>
      <c r="IL44" s="96"/>
      <c r="IM44" s="96"/>
      <c r="IN44" s="96"/>
      <c r="IO44" s="96"/>
      <c r="IP44" s="96"/>
      <c r="IQ44" s="96"/>
      <c r="IR44" s="96"/>
      <c r="IS44" s="96"/>
      <c r="IT44" s="96"/>
      <c r="IU44" s="96"/>
      <c r="IV44" s="96"/>
      <c r="IW44" s="96"/>
      <c r="IX44" s="96"/>
    </row>
    <row r="45" spans="1:258" ht="15" customHeight="1" x14ac:dyDescent="0.3">
      <c r="A45" s="99" t="s">
        <v>97</v>
      </c>
      <c r="B45" s="97" t="s">
        <v>106</v>
      </c>
      <c r="C45" s="101"/>
      <c r="D45" s="101"/>
      <c r="E45" s="101"/>
      <c r="F45" s="101"/>
      <c r="G45" s="101"/>
      <c r="H45" s="101"/>
      <c r="I45" s="25"/>
      <c r="J45" s="103">
        <v>1500000</v>
      </c>
      <c r="K45" s="39"/>
      <c r="L45" s="25"/>
      <c r="M45" s="25"/>
      <c r="N45" s="25"/>
      <c r="O45" s="25"/>
      <c r="P45" s="25"/>
      <c r="Q45" s="25"/>
      <c r="R45" s="2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  <c r="EK45" s="96"/>
      <c r="EL45" s="96"/>
      <c r="EM45" s="96"/>
      <c r="EN45" s="96"/>
      <c r="EO45" s="96"/>
      <c r="EP45" s="96"/>
      <c r="EQ45" s="96"/>
      <c r="ER45" s="96"/>
      <c r="ES45" s="96"/>
      <c r="ET45" s="96"/>
      <c r="EU45" s="96"/>
      <c r="EV45" s="96"/>
      <c r="EW45" s="96"/>
      <c r="EX45" s="96"/>
      <c r="EY45" s="96"/>
      <c r="EZ45" s="96"/>
      <c r="FA45" s="96"/>
      <c r="FB45" s="96"/>
      <c r="FC45" s="96"/>
      <c r="FD45" s="96"/>
      <c r="FE45" s="96"/>
      <c r="FF45" s="96"/>
      <c r="FG45" s="96"/>
      <c r="FH45" s="96"/>
      <c r="FI45" s="96"/>
      <c r="FJ45" s="96"/>
      <c r="FK45" s="96"/>
      <c r="FL45" s="96"/>
      <c r="FM45" s="96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96"/>
      <c r="GZ45" s="96"/>
      <c r="HA45" s="96"/>
      <c r="HB45" s="96"/>
      <c r="HC45" s="96"/>
      <c r="HD45" s="96"/>
      <c r="HE45" s="96"/>
      <c r="HF45" s="96"/>
      <c r="HG45" s="96"/>
      <c r="HH45" s="96"/>
      <c r="HI45" s="96"/>
      <c r="HJ45" s="96"/>
      <c r="HK45" s="96"/>
      <c r="HL45" s="96"/>
      <c r="HM45" s="96"/>
      <c r="HN45" s="96"/>
      <c r="HO45" s="96"/>
      <c r="HP45" s="96"/>
      <c r="HQ45" s="96"/>
      <c r="HR45" s="96"/>
      <c r="HS45" s="96"/>
      <c r="HT45" s="96"/>
      <c r="HU45" s="96"/>
      <c r="HV45" s="96"/>
      <c r="HW45" s="96"/>
      <c r="HX45" s="96"/>
      <c r="HY45" s="96"/>
      <c r="HZ45" s="96"/>
      <c r="IA45" s="96"/>
      <c r="IB45" s="96"/>
      <c r="IC45" s="96"/>
      <c r="ID45" s="96"/>
      <c r="IE45" s="96"/>
      <c r="IF45" s="96"/>
      <c r="IG45" s="96"/>
      <c r="IH45" s="96"/>
      <c r="II45" s="96"/>
      <c r="IJ45" s="96"/>
      <c r="IK45" s="96"/>
      <c r="IL45" s="96"/>
      <c r="IM45" s="96"/>
      <c r="IN45" s="96"/>
      <c r="IO45" s="96"/>
      <c r="IP45" s="96"/>
      <c r="IQ45" s="96"/>
      <c r="IR45" s="96"/>
      <c r="IS45" s="96"/>
      <c r="IT45" s="96"/>
      <c r="IU45" s="96"/>
      <c r="IV45" s="96"/>
      <c r="IW45" s="96"/>
      <c r="IX45" s="96"/>
    </row>
    <row r="46" spans="1:258" ht="15" customHeight="1" x14ac:dyDescent="0.3">
      <c r="A46" s="99" t="s">
        <v>98</v>
      </c>
      <c r="B46" s="97" t="s">
        <v>107</v>
      </c>
      <c r="C46" s="101"/>
      <c r="D46" s="101"/>
      <c r="E46" s="101"/>
      <c r="F46" s="101"/>
      <c r="G46" s="101"/>
      <c r="H46" s="101"/>
      <c r="I46" s="25"/>
      <c r="J46" s="103">
        <v>3500000</v>
      </c>
      <c r="K46" s="39"/>
      <c r="L46" s="25"/>
      <c r="M46" s="25"/>
      <c r="N46" s="25"/>
      <c r="O46" s="25"/>
      <c r="P46" s="25"/>
      <c r="Q46" s="25"/>
      <c r="R46" s="2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96"/>
      <c r="DU46" s="96"/>
      <c r="DV46" s="96"/>
      <c r="DW46" s="96"/>
      <c r="DX46" s="96"/>
      <c r="DY46" s="96"/>
      <c r="DZ46" s="96"/>
      <c r="EA46" s="96"/>
      <c r="EB46" s="96"/>
      <c r="EC46" s="96"/>
      <c r="ED46" s="96"/>
      <c r="EE46" s="96"/>
      <c r="EF46" s="96"/>
      <c r="EG46" s="96"/>
      <c r="EH46" s="96"/>
      <c r="EI46" s="96"/>
      <c r="EJ46" s="96"/>
      <c r="EK46" s="96"/>
      <c r="EL46" s="96"/>
      <c r="EM46" s="96"/>
      <c r="EN46" s="96"/>
      <c r="EO46" s="96"/>
      <c r="EP46" s="96"/>
      <c r="EQ46" s="96"/>
      <c r="ER46" s="96"/>
      <c r="ES46" s="96"/>
      <c r="ET46" s="96"/>
      <c r="EU46" s="96"/>
      <c r="EV46" s="96"/>
      <c r="EW46" s="96"/>
      <c r="EX46" s="96"/>
      <c r="EY46" s="96"/>
      <c r="EZ46" s="96"/>
      <c r="FA46" s="96"/>
      <c r="FB46" s="96"/>
      <c r="FC46" s="96"/>
      <c r="FD46" s="96"/>
      <c r="FE46" s="96"/>
      <c r="FF46" s="96"/>
      <c r="FG46" s="96"/>
      <c r="FH46" s="96"/>
      <c r="FI46" s="96"/>
      <c r="FJ46" s="96"/>
      <c r="FK46" s="96"/>
      <c r="FL46" s="96"/>
      <c r="FM46" s="96"/>
      <c r="FN46" s="96"/>
      <c r="FO46" s="96"/>
      <c r="FP46" s="96"/>
      <c r="FQ46" s="96"/>
      <c r="FR46" s="96"/>
      <c r="FS46" s="96"/>
      <c r="FT46" s="96"/>
      <c r="FU46" s="96"/>
      <c r="FV46" s="96"/>
      <c r="FW46" s="96"/>
      <c r="FX46" s="96"/>
      <c r="FY46" s="96"/>
      <c r="FZ46" s="96"/>
      <c r="GA46" s="96"/>
      <c r="GB46" s="96"/>
      <c r="GC46" s="96"/>
      <c r="GD46" s="96"/>
      <c r="GE46" s="96"/>
      <c r="GF46" s="96"/>
      <c r="GG46" s="96"/>
      <c r="GH46" s="96"/>
      <c r="GI46" s="96"/>
      <c r="GJ46" s="96"/>
      <c r="GK46" s="96"/>
      <c r="GL46" s="96"/>
      <c r="GM46" s="96"/>
      <c r="GN46" s="96"/>
      <c r="GO46" s="96"/>
      <c r="GP46" s="96"/>
      <c r="GQ46" s="96"/>
      <c r="GR46" s="96"/>
      <c r="GS46" s="96"/>
      <c r="GT46" s="96"/>
      <c r="GU46" s="96"/>
      <c r="GV46" s="96"/>
      <c r="GW46" s="96"/>
      <c r="GX46" s="96"/>
      <c r="GY46" s="96"/>
      <c r="GZ46" s="96"/>
      <c r="HA46" s="96"/>
      <c r="HB46" s="96"/>
      <c r="HC46" s="96"/>
      <c r="HD46" s="96"/>
      <c r="HE46" s="96"/>
      <c r="HF46" s="96"/>
      <c r="HG46" s="96"/>
      <c r="HH46" s="96"/>
      <c r="HI46" s="96"/>
      <c r="HJ46" s="96"/>
      <c r="HK46" s="96"/>
      <c r="HL46" s="96"/>
      <c r="HM46" s="96"/>
      <c r="HN46" s="96"/>
      <c r="HO46" s="96"/>
      <c r="HP46" s="96"/>
      <c r="HQ46" s="96"/>
      <c r="HR46" s="96"/>
      <c r="HS46" s="96"/>
      <c r="HT46" s="96"/>
      <c r="HU46" s="96"/>
      <c r="HV46" s="96"/>
      <c r="HW46" s="96"/>
      <c r="HX46" s="96"/>
      <c r="HY46" s="96"/>
      <c r="HZ46" s="96"/>
      <c r="IA46" s="96"/>
      <c r="IB46" s="96"/>
      <c r="IC46" s="96"/>
      <c r="ID46" s="96"/>
      <c r="IE46" s="96"/>
      <c r="IF46" s="96"/>
      <c r="IG46" s="96"/>
      <c r="IH46" s="96"/>
      <c r="II46" s="96"/>
      <c r="IJ46" s="96"/>
      <c r="IK46" s="96"/>
      <c r="IL46" s="96"/>
      <c r="IM46" s="96"/>
      <c r="IN46" s="96"/>
      <c r="IO46" s="96"/>
      <c r="IP46" s="96"/>
      <c r="IQ46" s="96"/>
      <c r="IR46" s="96"/>
      <c r="IS46" s="96"/>
      <c r="IT46" s="96"/>
      <c r="IU46" s="96"/>
      <c r="IV46" s="96"/>
      <c r="IW46" s="96"/>
      <c r="IX46" s="96"/>
    </row>
    <row r="47" spans="1:258" ht="15" customHeight="1" x14ac:dyDescent="0.3">
      <c r="A47" s="99" t="s">
        <v>110</v>
      </c>
      <c r="B47" s="105" t="s">
        <v>111</v>
      </c>
      <c r="C47" s="50"/>
      <c r="D47" s="50"/>
      <c r="E47" s="50"/>
      <c r="F47" s="50"/>
      <c r="G47" s="50"/>
      <c r="H47" s="50"/>
      <c r="I47" s="25"/>
      <c r="J47" s="103">
        <v>0.5</v>
      </c>
      <c r="K47" s="39"/>
      <c r="L47" s="25"/>
      <c r="M47" s="25"/>
      <c r="N47" s="25"/>
      <c r="O47" s="25"/>
      <c r="P47" s="25"/>
      <c r="Q47" s="25"/>
      <c r="R47" s="26"/>
    </row>
    <row r="48" spans="1:258" ht="15" customHeight="1" x14ac:dyDescent="0.3">
      <c r="A48" s="40" t="s">
        <v>58</v>
      </c>
      <c r="B48" s="33"/>
      <c r="C48" s="51"/>
      <c r="D48" s="51"/>
      <c r="E48" s="51"/>
      <c r="F48" s="51"/>
      <c r="G48" s="51"/>
      <c r="H48" s="51"/>
      <c r="I48" s="25"/>
      <c r="J48" s="43"/>
      <c r="K48" s="39"/>
      <c r="L48" s="25"/>
      <c r="M48" s="25"/>
      <c r="N48" s="25"/>
      <c r="O48" s="25"/>
      <c r="P48" s="25"/>
      <c r="Q48" s="25"/>
      <c r="R48" s="26"/>
    </row>
    <row r="49" spans="1:258" ht="15" customHeight="1" x14ac:dyDescent="0.3">
      <c r="A49" s="45" t="s">
        <v>59</v>
      </c>
      <c r="B49" s="52" t="s">
        <v>60</v>
      </c>
      <c r="C49" s="53">
        <v>0.5</v>
      </c>
      <c r="D49" s="53">
        <v>0.5</v>
      </c>
      <c r="E49" s="53">
        <v>0.5</v>
      </c>
      <c r="F49" s="53">
        <v>0.5</v>
      </c>
      <c r="G49" s="53">
        <v>0.5</v>
      </c>
      <c r="H49" s="53">
        <v>0.5</v>
      </c>
      <c r="I49" s="25"/>
      <c r="J49" s="43"/>
      <c r="K49" s="39"/>
      <c r="L49" s="25"/>
      <c r="M49" s="25"/>
      <c r="N49" s="25"/>
      <c r="O49" s="25"/>
      <c r="P49" s="25"/>
      <c r="Q49" s="25"/>
      <c r="R49" s="26"/>
    </row>
    <row r="50" spans="1:258" ht="15" customHeight="1" x14ac:dyDescent="0.3">
      <c r="A50" s="39"/>
      <c r="B50" s="25"/>
      <c r="C50" s="50"/>
      <c r="D50" s="50"/>
      <c r="E50" s="50"/>
      <c r="F50" s="50"/>
      <c r="G50" s="50"/>
      <c r="H50" s="50"/>
      <c r="I50" s="25"/>
      <c r="J50" s="43"/>
      <c r="K50" s="39"/>
      <c r="L50" s="25"/>
      <c r="M50" s="25"/>
      <c r="N50" s="25"/>
      <c r="O50" s="25"/>
      <c r="P50" s="25"/>
      <c r="Q50" s="25"/>
      <c r="R50" s="26"/>
    </row>
    <row r="51" spans="1:258" ht="15" customHeight="1" x14ac:dyDescent="0.3">
      <c r="A51" s="40" t="s">
        <v>61</v>
      </c>
      <c r="B51" s="33"/>
      <c r="C51" s="51"/>
      <c r="D51" s="51"/>
      <c r="E51" s="51"/>
      <c r="F51" s="51"/>
      <c r="G51" s="51"/>
      <c r="H51" s="51"/>
      <c r="I51" s="25"/>
      <c r="J51" s="54" t="s">
        <v>62</v>
      </c>
      <c r="K51" s="39"/>
      <c r="L51" s="25"/>
      <c r="M51" s="25"/>
      <c r="N51" s="25"/>
      <c r="O51" s="25"/>
      <c r="P51" s="25"/>
      <c r="Q51" s="25"/>
      <c r="R51" s="26"/>
    </row>
    <row r="52" spans="1:258" ht="15" customHeight="1" x14ac:dyDescent="0.3">
      <c r="A52" s="45" t="s">
        <v>63</v>
      </c>
      <c r="B52" s="52" t="s">
        <v>64</v>
      </c>
      <c r="C52" s="55">
        <f t="shared" ref="C52:H52" si="0">C49*C38</f>
        <v>500000</v>
      </c>
      <c r="D52" s="55">
        <f t="shared" si="0"/>
        <v>500000</v>
      </c>
      <c r="E52" s="55">
        <f t="shared" si="0"/>
        <v>500000</v>
      </c>
      <c r="F52" s="55">
        <f t="shared" si="0"/>
        <v>1000000</v>
      </c>
      <c r="G52" s="55">
        <f t="shared" si="0"/>
        <v>1000000</v>
      </c>
      <c r="H52" s="55">
        <f t="shared" si="0"/>
        <v>1000000</v>
      </c>
      <c r="I52" s="25"/>
      <c r="J52" s="104">
        <f>SUM(C52:H52)</f>
        <v>4500000</v>
      </c>
      <c r="K52" s="39"/>
      <c r="L52" s="25"/>
      <c r="M52" s="25"/>
      <c r="N52" s="25"/>
      <c r="O52" s="25"/>
      <c r="P52" s="25"/>
      <c r="Q52" s="25"/>
      <c r="R52" s="26"/>
    </row>
    <row r="53" spans="1:258" ht="15" customHeight="1" x14ac:dyDescent="0.3">
      <c r="A53" s="47" t="s">
        <v>65</v>
      </c>
      <c r="B53" s="30" t="s">
        <v>66</v>
      </c>
      <c r="C53" s="48">
        <f t="shared" ref="C53:H53" si="1">MAX(C52-IF(C40&lt;1,C40*C38,C40),0)</f>
        <v>490000</v>
      </c>
      <c r="D53" s="48">
        <f t="shared" si="1"/>
        <v>490000</v>
      </c>
      <c r="E53" s="48">
        <f t="shared" si="1"/>
        <v>450000</v>
      </c>
      <c r="F53" s="48">
        <f t="shared" si="1"/>
        <v>985000</v>
      </c>
      <c r="G53" s="48">
        <f t="shared" si="1"/>
        <v>990000</v>
      </c>
      <c r="H53" s="48">
        <f t="shared" si="1"/>
        <v>800000</v>
      </c>
      <c r="I53" s="25"/>
      <c r="J53" s="100">
        <f>SUM(C53:H53)</f>
        <v>4205000</v>
      </c>
      <c r="K53" s="39"/>
      <c r="L53" s="25"/>
      <c r="M53" s="25"/>
      <c r="N53" s="25"/>
      <c r="O53" s="25"/>
      <c r="P53" s="25"/>
      <c r="Q53" s="25"/>
      <c r="R53" s="26"/>
    </row>
    <row r="54" spans="1:258" ht="15" customHeight="1" x14ac:dyDescent="0.3">
      <c r="A54" s="99" t="s">
        <v>99</v>
      </c>
      <c r="B54" s="97" t="s">
        <v>103</v>
      </c>
      <c r="C54" s="48"/>
      <c r="D54" s="48"/>
      <c r="E54" s="48"/>
      <c r="F54" s="48"/>
      <c r="G54" s="48"/>
      <c r="H54" s="48"/>
      <c r="I54" s="25"/>
      <c r="J54" s="100">
        <f>MAX(J53-J41,0)</f>
        <v>4155000</v>
      </c>
      <c r="K54" s="39"/>
      <c r="L54" s="25"/>
      <c r="M54" s="25"/>
      <c r="N54" s="25"/>
      <c r="O54" s="25"/>
      <c r="P54" s="25"/>
      <c r="Q54" s="25"/>
      <c r="R54" s="26"/>
    </row>
    <row r="55" spans="1:258" ht="15" customHeight="1" x14ac:dyDescent="0.3">
      <c r="A55" s="99" t="s">
        <v>100</v>
      </c>
      <c r="B55" s="97" t="s">
        <v>112</v>
      </c>
      <c r="C55" s="48"/>
      <c r="D55" s="48"/>
      <c r="E55" s="48"/>
      <c r="F55" s="48"/>
      <c r="G55" s="48"/>
      <c r="H55" s="48"/>
      <c r="I55" s="25"/>
      <c r="J55" s="100">
        <f>J44*MIN(J43,MAX(J54-J42,0))</f>
        <v>150000</v>
      </c>
      <c r="K55" s="39"/>
      <c r="L55" s="25"/>
      <c r="M55" s="25"/>
      <c r="N55" s="25"/>
      <c r="O55" s="25"/>
      <c r="P55" s="25"/>
      <c r="Q55" s="25"/>
      <c r="R55" s="2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6"/>
      <c r="DV55" s="96"/>
      <c r="DW55" s="96"/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/>
      <c r="EI55" s="96"/>
      <c r="EJ55" s="96"/>
      <c r="EK55" s="96"/>
      <c r="EL55" s="96"/>
      <c r="EM55" s="96"/>
      <c r="EN55" s="96"/>
      <c r="EO55" s="96"/>
      <c r="EP55" s="96"/>
      <c r="EQ55" s="96"/>
      <c r="ER55" s="96"/>
      <c r="ES55" s="96"/>
      <c r="ET55" s="96"/>
      <c r="EU55" s="96"/>
      <c r="EV55" s="96"/>
      <c r="EW55" s="96"/>
      <c r="EX55" s="96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96"/>
      <c r="FO55" s="96"/>
      <c r="FP55" s="96"/>
      <c r="FQ55" s="96"/>
      <c r="FR55" s="96"/>
      <c r="FS55" s="96"/>
      <c r="FT55" s="96"/>
      <c r="FU55" s="96"/>
      <c r="FV55" s="96"/>
      <c r="FW55" s="96"/>
      <c r="FX55" s="96"/>
      <c r="FY55" s="96"/>
      <c r="FZ55" s="96"/>
      <c r="GA55" s="96"/>
      <c r="GB55" s="96"/>
      <c r="GC55" s="96"/>
      <c r="GD55" s="96"/>
      <c r="GE55" s="96"/>
      <c r="GF55" s="96"/>
      <c r="GG55" s="96"/>
      <c r="GH55" s="96"/>
      <c r="GI55" s="96"/>
      <c r="GJ55" s="96"/>
      <c r="GK55" s="96"/>
      <c r="GL55" s="96"/>
      <c r="GM55" s="96"/>
      <c r="GN55" s="96"/>
      <c r="GO55" s="96"/>
      <c r="GP55" s="96"/>
      <c r="GQ55" s="96"/>
      <c r="GR55" s="96"/>
      <c r="GS55" s="96"/>
      <c r="GT55" s="96"/>
      <c r="GU55" s="96"/>
      <c r="GV55" s="96"/>
      <c r="GW55" s="96"/>
      <c r="GX55" s="96"/>
      <c r="GY55" s="96"/>
      <c r="GZ55" s="96"/>
      <c r="HA55" s="96"/>
      <c r="HB55" s="96"/>
      <c r="HC55" s="96"/>
      <c r="HD55" s="96"/>
      <c r="HE55" s="96"/>
      <c r="HF55" s="96"/>
      <c r="HG55" s="96"/>
      <c r="HH55" s="96"/>
      <c r="HI55" s="96"/>
      <c r="HJ55" s="96"/>
      <c r="HK55" s="96"/>
      <c r="HL55" s="96"/>
      <c r="HM55" s="96"/>
      <c r="HN55" s="96"/>
      <c r="HO55" s="96"/>
      <c r="HP55" s="96"/>
      <c r="HQ55" s="96"/>
      <c r="HR55" s="96"/>
      <c r="HS55" s="96"/>
      <c r="HT55" s="96"/>
      <c r="HU55" s="96"/>
      <c r="HV55" s="96"/>
      <c r="HW55" s="96"/>
      <c r="HX55" s="96"/>
      <c r="HY55" s="96"/>
      <c r="HZ55" s="96"/>
      <c r="IA55" s="96"/>
      <c r="IB55" s="96"/>
      <c r="IC55" s="96"/>
      <c r="ID55" s="96"/>
      <c r="IE55" s="96"/>
      <c r="IF55" s="96"/>
      <c r="IG55" s="96"/>
      <c r="IH55" s="96"/>
      <c r="II55" s="96"/>
      <c r="IJ55" s="96"/>
      <c r="IK55" s="96"/>
      <c r="IL55" s="96"/>
      <c r="IM55" s="96"/>
      <c r="IN55" s="96"/>
      <c r="IO55" s="96"/>
      <c r="IP55" s="96"/>
      <c r="IQ55" s="96"/>
      <c r="IR55" s="96"/>
      <c r="IS55" s="96"/>
      <c r="IT55" s="96"/>
      <c r="IU55" s="96"/>
      <c r="IV55" s="96"/>
      <c r="IW55" s="96"/>
      <c r="IX55" s="96"/>
    </row>
    <row r="56" spans="1:258" ht="15" customHeight="1" x14ac:dyDescent="0.3">
      <c r="A56" s="99" t="s">
        <v>113</v>
      </c>
      <c r="B56" s="97" t="s">
        <v>114</v>
      </c>
      <c r="C56" s="48"/>
      <c r="D56" s="48"/>
      <c r="E56" s="48"/>
      <c r="F56" s="48"/>
      <c r="G56" s="48"/>
      <c r="H56" s="48"/>
      <c r="I56" s="25"/>
      <c r="J56" s="100">
        <f>J47*MIN(J46,MAX(J54-J45,0))</f>
        <v>1327500</v>
      </c>
      <c r="K56" s="107"/>
      <c r="L56" s="25"/>
      <c r="M56" s="25"/>
      <c r="N56" s="25"/>
      <c r="O56" s="25"/>
      <c r="P56" s="25"/>
      <c r="Q56" s="25"/>
      <c r="R56" s="2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6"/>
      <c r="DV56" s="96"/>
      <c r="DW56" s="96"/>
      <c r="DX56" s="96"/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96"/>
      <c r="EQ56" s="96"/>
      <c r="ER56" s="96"/>
      <c r="ES56" s="96"/>
      <c r="ET56" s="96"/>
      <c r="EU56" s="96"/>
      <c r="EV56" s="96"/>
      <c r="EW56" s="96"/>
      <c r="EX56" s="96"/>
      <c r="EY56" s="96"/>
      <c r="EZ56" s="96"/>
      <c r="FA56" s="96"/>
      <c r="FB56" s="96"/>
      <c r="FC56" s="96"/>
      <c r="FD56" s="96"/>
      <c r="FE56" s="96"/>
      <c r="FF56" s="96"/>
      <c r="FG56" s="96"/>
      <c r="FH56" s="96"/>
      <c r="FI56" s="96"/>
      <c r="FJ56" s="96"/>
      <c r="FK56" s="96"/>
      <c r="FL56" s="96"/>
      <c r="FM56" s="96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96"/>
      <c r="GZ56" s="96"/>
      <c r="HA56" s="96"/>
      <c r="HB56" s="96"/>
      <c r="HC56" s="96"/>
      <c r="HD56" s="96"/>
      <c r="HE56" s="96"/>
      <c r="HF56" s="96"/>
      <c r="HG56" s="96"/>
      <c r="HH56" s="96"/>
      <c r="HI56" s="96"/>
      <c r="HJ56" s="96"/>
      <c r="HK56" s="96"/>
      <c r="HL56" s="96"/>
      <c r="HM56" s="96"/>
      <c r="HN56" s="96"/>
      <c r="HO56" s="96"/>
      <c r="HP56" s="96"/>
      <c r="HQ56" s="96"/>
      <c r="HR56" s="96"/>
      <c r="HS56" s="96"/>
      <c r="HT56" s="96"/>
      <c r="HU56" s="96"/>
      <c r="HV56" s="96"/>
      <c r="HW56" s="96"/>
      <c r="HX56" s="96"/>
      <c r="HY56" s="96"/>
      <c r="HZ56" s="96"/>
      <c r="IA56" s="96"/>
      <c r="IB56" s="96"/>
      <c r="IC56" s="96"/>
      <c r="ID56" s="96"/>
      <c r="IE56" s="96"/>
      <c r="IF56" s="96"/>
      <c r="IG56" s="96"/>
      <c r="IH56" s="96"/>
      <c r="II56" s="96"/>
      <c r="IJ56" s="96"/>
      <c r="IK56" s="96"/>
      <c r="IL56" s="96"/>
      <c r="IM56" s="96"/>
      <c r="IN56" s="96"/>
      <c r="IO56" s="96"/>
      <c r="IP56" s="96"/>
      <c r="IQ56" s="96"/>
      <c r="IR56" s="96"/>
      <c r="IS56" s="96"/>
      <c r="IT56" s="96"/>
      <c r="IU56" s="96"/>
      <c r="IV56" s="96"/>
      <c r="IW56" s="96"/>
      <c r="IX56" s="96"/>
    </row>
    <row r="57" spans="1:258" ht="15" customHeight="1" x14ac:dyDescent="0.3">
      <c r="A57" s="40" t="s">
        <v>67</v>
      </c>
      <c r="B57" s="106" t="s">
        <v>115</v>
      </c>
      <c r="C57" s="51"/>
      <c r="D57" s="51"/>
      <c r="E57" s="51"/>
      <c r="F57" s="51"/>
      <c r="G57" s="51"/>
      <c r="H57" s="51"/>
      <c r="I57" s="33"/>
      <c r="J57" s="56">
        <f>SUM(J55:J56)</f>
        <v>1477500</v>
      </c>
      <c r="K57" s="57"/>
      <c r="L57" s="58"/>
      <c r="M57" s="58"/>
      <c r="N57" s="58"/>
      <c r="O57" s="58"/>
      <c r="P57" s="58"/>
      <c r="Q57" s="58"/>
      <c r="R57" s="59"/>
    </row>
  </sheetData>
  <pageMargins left="0.70866099999999999" right="0.70866099999999999" top="0.748031" bottom="0.748031" header="0.31496099999999999" footer="0.31496099999999999"/>
  <pageSetup scale="44" orientation="portrait"/>
  <headerFooter>
    <oddHeader>&amp;C&amp;"Calibri,Bold"&amp;14&amp;K000000Format 3</oddHeader>
    <oddFooter>&amp;L&amp;"Calibri,Regular"&amp;11&amp;K00000008/11/2018&amp;C&amp;"Helvetica,Regular"&amp;12&amp;K000000&amp;P&amp;R&amp;"Calibri,Regular"&amp;11&amp;K000000fm3_Worked_example_policy_calculation_1.xlsx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55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D6" sqref="D6"/>
    </sheetView>
  </sheetViews>
  <sheetFormatPr defaultColWidth="16.33203125" defaultRowHeight="14.7" customHeight="1" x14ac:dyDescent="0.3"/>
  <cols>
    <col min="1" max="256" width="16.33203125" style="60" customWidth="1"/>
  </cols>
  <sheetData>
    <row r="1" spans="1:256" ht="14.55" customHeight="1" x14ac:dyDescent="0.3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</row>
    <row r="2" spans="1:256" ht="18.600000000000001" customHeight="1" x14ac:dyDescent="0.35">
      <c r="A2" s="62" t="s">
        <v>68</v>
      </c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</row>
    <row r="3" spans="1:256" ht="14.4" customHeight="1" x14ac:dyDescent="0.3">
      <c r="A3" s="65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</row>
    <row r="4" spans="1:256" ht="16.350000000000001" customHeight="1" x14ac:dyDescent="0.3">
      <c r="A4" s="68" t="s">
        <v>69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9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</row>
    <row r="5" spans="1:256" ht="16.350000000000001" customHeight="1" x14ac:dyDescent="0.3">
      <c r="A5" s="70"/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9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</row>
    <row r="6" spans="1:256" ht="14.4" customHeight="1" x14ac:dyDescent="0.3">
      <c r="A6" s="71" t="s">
        <v>70</v>
      </c>
      <c r="B6" s="72" t="s">
        <v>71</v>
      </c>
      <c r="C6" s="73" t="s">
        <v>72</v>
      </c>
      <c r="D6" s="73" t="s">
        <v>120</v>
      </c>
      <c r="E6" s="73" t="s">
        <v>75</v>
      </c>
      <c r="F6" s="73" t="s">
        <v>76</v>
      </c>
      <c r="G6" s="73" t="s">
        <v>77</v>
      </c>
      <c r="H6" s="73" t="s">
        <v>74</v>
      </c>
      <c r="I6" s="73" t="s">
        <v>73</v>
      </c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</row>
    <row r="7" spans="1:256" ht="14.4" customHeight="1" x14ac:dyDescent="0.3">
      <c r="A7" s="74">
        <v>1</v>
      </c>
      <c r="B7" s="75">
        <v>1</v>
      </c>
      <c r="C7" s="76">
        <v>1</v>
      </c>
      <c r="D7" s="77" t="s">
        <v>117</v>
      </c>
      <c r="E7" s="76">
        <v>0.1</v>
      </c>
      <c r="F7" s="76">
        <v>1500000</v>
      </c>
      <c r="G7" s="76">
        <v>0</v>
      </c>
      <c r="H7" s="76">
        <v>0</v>
      </c>
      <c r="I7" s="76">
        <v>50000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67"/>
      <c r="BE7" s="67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</row>
    <row r="8" spans="1:256" ht="14.4" customHeight="1" x14ac:dyDescent="0.3">
      <c r="A8" s="74">
        <v>1</v>
      </c>
      <c r="B8" s="75">
        <v>1</v>
      </c>
      <c r="C8" s="76">
        <v>2</v>
      </c>
      <c r="D8" s="77" t="s">
        <v>117</v>
      </c>
      <c r="E8" s="76">
        <v>0.5</v>
      </c>
      <c r="F8" s="76">
        <v>3500000</v>
      </c>
      <c r="G8" s="76">
        <v>1500000</v>
      </c>
      <c r="H8" s="76">
        <v>0</v>
      </c>
      <c r="I8" s="76">
        <v>50000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67"/>
      <c r="BE8" s="67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  <c r="IG8" s="96"/>
      <c r="IH8" s="96"/>
      <c r="II8" s="96"/>
      <c r="IJ8" s="96"/>
      <c r="IK8" s="96"/>
      <c r="IL8" s="96"/>
      <c r="IM8" s="96"/>
      <c r="IN8" s="96"/>
      <c r="IO8" s="96"/>
      <c r="IP8" s="96"/>
      <c r="IQ8" s="96"/>
      <c r="IR8" s="96"/>
      <c r="IS8" s="96"/>
      <c r="IT8" s="96"/>
      <c r="IU8" s="96"/>
      <c r="IV8" s="96"/>
    </row>
    <row r="9" spans="1:256" ht="14.4" customHeight="1" x14ac:dyDescent="0.3">
      <c r="A9" s="65"/>
      <c r="B9" s="78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</row>
    <row r="10" spans="1:256" ht="16.350000000000001" customHeight="1" x14ac:dyDescent="0.3">
      <c r="A10" s="68" t="s">
        <v>78</v>
      </c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79" t="b">
        <v>1</v>
      </c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</row>
    <row r="11" spans="1:256" ht="16.350000000000001" customHeight="1" x14ac:dyDescent="0.3">
      <c r="A11" s="70"/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80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</row>
    <row r="12" spans="1:256" ht="14.4" customHeight="1" x14ac:dyDescent="0.3">
      <c r="A12" s="71" t="s">
        <v>70</v>
      </c>
      <c r="B12" s="72" t="s">
        <v>71</v>
      </c>
      <c r="C12" s="73" t="s">
        <v>79</v>
      </c>
      <c r="D12" s="73" t="s">
        <v>82</v>
      </c>
      <c r="E12" s="73" t="s">
        <v>119</v>
      </c>
      <c r="F12" s="73" t="s">
        <v>83</v>
      </c>
      <c r="G12" s="73" t="s">
        <v>84</v>
      </c>
      <c r="H12" s="73" t="s">
        <v>85</v>
      </c>
      <c r="I12" s="73" t="s">
        <v>86</v>
      </c>
      <c r="J12" s="73" t="s">
        <v>116</v>
      </c>
      <c r="K12" s="73" t="s">
        <v>80</v>
      </c>
      <c r="L12" s="73" t="s">
        <v>81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</row>
    <row r="13" spans="1:256" ht="14.4" customHeight="1" x14ac:dyDescent="0.3">
      <c r="A13" s="74">
        <v>1</v>
      </c>
      <c r="B13" s="75">
        <v>1</v>
      </c>
      <c r="C13" s="77">
        <v>1</v>
      </c>
      <c r="D13" s="77" t="s">
        <v>87</v>
      </c>
      <c r="E13" s="76" t="s">
        <v>117</v>
      </c>
      <c r="F13" s="76">
        <v>1000000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10000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/>
      <c r="BC13" s="77"/>
      <c r="BD13" s="67"/>
      <c r="BE13" s="76"/>
      <c r="BF13" s="76"/>
      <c r="BG13" s="76"/>
      <c r="BH13" s="76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</row>
    <row r="14" spans="1:256" ht="14.4" customHeight="1" x14ac:dyDescent="0.3">
      <c r="A14" s="74">
        <v>1</v>
      </c>
      <c r="B14" s="75">
        <v>1</v>
      </c>
      <c r="C14" s="77">
        <v>2</v>
      </c>
      <c r="D14" s="77" t="s">
        <v>87</v>
      </c>
      <c r="E14" s="76" t="s">
        <v>117</v>
      </c>
      <c r="F14" s="76">
        <v>1000000</v>
      </c>
      <c r="G14" s="76">
        <v>0</v>
      </c>
      <c r="H14" s="76">
        <v>0</v>
      </c>
      <c r="I14" s="76">
        <v>0</v>
      </c>
      <c r="J14" s="76">
        <v>0</v>
      </c>
      <c r="K14" s="76">
        <v>2</v>
      </c>
      <c r="L14" s="76">
        <v>0.01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/>
      <c r="BC14" s="77"/>
      <c r="BD14" s="67"/>
      <c r="BE14" s="76"/>
      <c r="BF14" s="76"/>
      <c r="BG14" s="76"/>
      <c r="BH14" s="76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6"/>
      <c r="DZ14" s="96"/>
      <c r="EA14" s="96"/>
      <c r="EB14" s="96"/>
      <c r="EC14" s="96"/>
      <c r="ED14" s="96"/>
      <c r="EE14" s="96"/>
      <c r="EF14" s="96"/>
      <c r="EG14" s="96"/>
      <c r="EH14" s="96"/>
      <c r="EI14" s="96"/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  <c r="EU14" s="96"/>
      <c r="EV14" s="96"/>
      <c r="EW14" s="96"/>
      <c r="EX14" s="96"/>
      <c r="EY14" s="96"/>
      <c r="EZ14" s="96"/>
      <c r="FA14" s="96"/>
      <c r="FB14" s="96"/>
      <c r="FC14" s="96"/>
      <c r="FD14" s="96"/>
      <c r="FE14" s="96"/>
      <c r="FF14" s="96"/>
      <c r="FG14" s="96"/>
      <c r="FH14" s="96"/>
      <c r="FI14" s="96"/>
      <c r="FJ14" s="96"/>
      <c r="FK14" s="96"/>
      <c r="FL14" s="96"/>
      <c r="FM14" s="96"/>
      <c r="FN14" s="96"/>
      <c r="FO14" s="96"/>
      <c r="FP14" s="96"/>
      <c r="FQ14" s="96"/>
      <c r="FR14" s="96"/>
      <c r="FS14" s="96"/>
      <c r="FT14" s="96"/>
      <c r="FU14" s="96"/>
      <c r="FV14" s="96"/>
      <c r="FW14" s="96"/>
      <c r="FX14" s="96"/>
      <c r="FY14" s="96"/>
      <c r="FZ14" s="96"/>
      <c r="GA14" s="96"/>
      <c r="GB14" s="96"/>
      <c r="GC14" s="96"/>
      <c r="GD14" s="96"/>
      <c r="GE14" s="96"/>
      <c r="GF14" s="96"/>
      <c r="GG14" s="96"/>
      <c r="GH14" s="96"/>
      <c r="GI14" s="96"/>
      <c r="GJ14" s="96"/>
      <c r="GK14" s="96"/>
      <c r="GL14" s="96"/>
      <c r="GM14" s="96"/>
      <c r="GN14" s="96"/>
      <c r="GO14" s="96"/>
      <c r="GP14" s="96"/>
      <c r="GQ14" s="96"/>
      <c r="GR14" s="96"/>
      <c r="GS14" s="96"/>
      <c r="GT14" s="96"/>
      <c r="GU14" s="96"/>
      <c r="GV14" s="96"/>
      <c r="GW14" s="96"/>
      <c r="GX14" s="96"/>
      <c r="GY14" s="96"/>
      <c r="GZ14" s="96"/>
      <c r="HA14" s="96"/>
      <c r="HB14" s="96"/>
      <c r="HC14" s="96"/>
      <c r="HD14" s="96"/>
      <c r="HE14" s="96"/>
      <c r="HF14" s="96"/>
      <c r="HG14" s="96"/>
      <c r="HH14" s="96"/>
      <c r="HI14" s="96"/>
      <c r="HJ14" s="96"/>
      <c r="HK14" s="96"/>
      <c r="HL14" s="96"/>
      <c r="HM14" s="96"/>
      <c r="HN14" s="96"/>
      <c r="HO14" s="96"/>
      <c r="HP14" s="96"/>
      <c r="HQ14" s="96"/>
      <c r="HR14" s="96"/>
      <c r="HS14" s="96"/>
      <c r="HT14" s="96"/>
      <c r="HU14" s="96"/>
      <c r="HV14" s="96"/>
      <c r="HW14" s="96"/>
      <c r="HX14" s="96"/>
      <c r="HY14" s="96"/>
      <c r="HZ14" s="96"/>
      <c r="IA14" s="96"/>
      <c r="IB14" s="96"/>
      <c r="IC14" s="96"/>
      <c r="ID14" s="96"/>
      <c r="IE14" s="96"/>
      <c r="IF14" s="96"/>
      <c r="IG14" s="96"/>
      <c r="IH14" s="96"/>
      <c r="II14" s="96"/>
      <c r="IJ14" s="96"/>
      <c r="IK14" s="96"/>
      <c r="IL14" s="96"/>
      <c r="IM14" s="96"/>
      <c r="IN14" s="96"/>
      <c r="IO14" s="96"/>
      <c r="IP14" s="96"/>
      <c r="IQ14" s="96"/>
      <c r="IR14" s="96"/>
      <c r="IS14" s="96"/>
      <c r="IT14" s="96"/>
      <c r="IU14" s="96"/>
      <c r="IV14" s="96"/>
    </row>
    <row r="15" spans="1:256" ht="14.4" customHeight="1" x14ac:dyDescent="0.3">
      <c r="A15" s="74">
        <v>1</v>
      </c>
      <c r="B15" s="75">
        <v>1</v>
      </c>
      <c r="C15" s="77">
        <v>3</v>
      </c>
      <c r="D15" s="77" t="s">
        <v>87</v>
      </c>
      <c r="E15" s="76" t="s">
        <v>117</v>
      </c>
      <c r="F15" s="76">
        <v>1000000</v>
      </c>
      <c r="G15" s="76">
        <v>0</v>
      </c>
      <c r="H15" s="76">
        <v>0</v>
      </c>
      <c r="I15" s="76">
        <v>0</v>
      </c>
      <c r="J15" s="76">
        <v>0</v>
      </c>
      <c r="K15" s="76">
        <v>1</v>
      </c>
      <c r="L15" s="76">
        <v>0.05</v>
      </c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/>
      <c r="BC15" s="77"/>
      <c r="BD15" s="67"/>
      <c r="BE15" s="76"/>
      <c r="BF15" s="76"/>
      <c r="BG15" s="76"/>
      <c r="BH15" s="76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ht="14.4" customHeight="1" x14ac:dyDescent="0.3">
      <c r="A16" s="74">
        <v>1</v>
      </c>
      <c r="B16" s="75">
        <v>1</v>
      </c>
      <c r="C16" s="77">
        <v>4</v>
      </c>
      <c r="D16" s="77" t="s">
        <v>87</v>
      </c>
      <c r="E16" s="76" t="s">
        <v>117</v>
      </c>
      <c r="F16" s="76">
        <v>2000000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15000</v>
      </c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/>
      <c r="BC16" s="77"/>
      <c r="BD16" s="67"/>
      <c r="BE16" s="76"/>
      <c r="BF16" s="76"/>
      <c r="BG16" s="76"/>
      <c r="BH16" s="76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6"/>
      <c r="EO16" s="96"/>
      <c r="EP16" s="96"/>
      <c r="EQ16" s="96"/>
      <c r="ER16" s="96"/>
      <c r="ES16" s="96"/>
      <c r="ET16" s="96"/>
      <c r="EU16" s="96"/>
      <c r="EV16" s="96"/>
      <c r="EW16" s="96"/>
      <c r="EX16" s="96"/>
      <c r="EY16" s="96"/>
      <c r="EZ16" s="96"/>
      <c r="FA16" s="96"/>
      <c r="FB16" s="96"/>
      <c r="FC16" s="96"/>
      <c r="FD16" s="96"/>
      <c r="FE16" s="96"/>
      <c r="FF16" s="96"/>
      <c r="FG16" s="96"/>
      <c r="FH16" s="96"/>
      <c r="FI16" s="96"/>
      <c r="FJ16" s="96"/>
      <c r="FK16" s="96"/>
      <c r="FL16" s="96"/>
      <c r="FM16" s="96"/>
      <c r="FN16" s="96"/>
      <c r="FO16" s="96"/>
      <c r="FP16" s="96"/>
      <c r="FQ16" s="96"/>
      <c r="FR16" s="96"/>
      <c r="FS16" s="96"/>
      <c r="FT16" s="96"/>
      <c r="FU16" s="96"/>
      <c r="FV16" s="96"/>
      <c r="FW16" s="96"/>
      <c r="FX16" s="96"/>
      <c r="FY16" s="96"/>
      <c r="FZ16" s="96"/>
      <c r="GA16" s="96"/>
      <c r="GB16" s="96"/>
      <c r="GC16" s="96"/>
      <c r="GD16" s="96"/>
      <c r="GE16" s="96"/>
      <c r="GF16" s="96"/>
      <c r="GG16" s="96"/>
      <c r="GH16" s="96"/>
      <c r="GI16" s="96"/>
      <c r="GJ16" s="96"/>
      <c r="GK16" s="96"/>
      <c r="GL16" s="96"/>
      <c r="GM16" s="96"/>
      <c r="GN16" s="96"/>
      <c r="GO16" s="96"/>
      <c r="GP16" s="96"/>
      <c r="GQ16" s="96"/>
      <c r="GR16" s="96"/>
      <c r="GS16" s="96"/>
      <c r="GT16" s="96"/>
      <c r="GU16" s="96"/>
      <c r="GV16" s="96"/>
      <c r="GW16" s="96"/>
      <c r="GX16" s="96"/>
      <c r="GY16" s="96"/>
      <c r="GZ16" s="96"/>
      <c r="HA16" s="96"/>
      <c r="HB16" s="96"/>
      <c r="HC16" s="96"/>
      <c r="HD16" s="96"/>
      <c r="HE16" s="96"/>
      <c r="HF16" s="96"/>
      <c r="HG16" s="96"/>
      <c r="HH16" s="96"/>
      <c r="HI16" s="96"/>
      <c r="HJ16" s="96"/>
      <c r="HK16" s="96"/>
      <c r="HL16" s="96"/>
      <c r="HM16" s="96"/>
      <c r="HN16" s="96"/>
      <c r="HO16" s="96"/>
      <c r="HP16" s="96"/>
      <c r="HQ16" s="96"/>
      <c r="HR16" s="96"/>
      <c r="HS16" s="96"/>
      <c r="HT16" s="96"/>
      <c r="HU16" s="96"/>
      <c r="HV16" s="96"/>
      <c r="HW16" s="96"/>
      <c r="HX16" s="96"/>
      <c r="HY16" s="96"/>
      <c r="HZ16" s="96"/>
      <c r="IA16" s="96"/>
      <c r="IB16" s="96"/>
      <c r="IC16" s="96"/>
      <c r="ID16" s="96"/>
      <c r="IE16" s="96"/>
      <c r="IF16" s="96"/>
      <c r="IG16" s="96"/>
      <c r="IH16" s="96"/>
      <c r="II16" s="96"/>
      <c r="IJ16" s="96"/>
      <c r="IK16" s="96"/>
      <c r="IL16" s="96"/>
      <c r="IM16" s="96"/>
      <c r="IN16" s="96"/>
      <c r="IO16" s="96"/>
      <c r="IP16" s="96"/>
      <c r="IQ16" s="96"/>
      <c r="IR16" s="96"/>
      <c r="IS16" s="96"/>
      <c r="IT16" s="96"/>
      <c r="IU16" s="96"/>
      <c r="IV16" s="96"/>
    </row>
    <row r="17" spans="1:256" ht="14.4" customHeight="1" x14ac:dyDescent="0.3">
      <c r="A17" s="74">
        <v>1</v>
      </c>
      <c r="B17" s="75">
        <v>1</v>
      </c>
      <c r="C17" s="77">
        <v>5</v>
      </c>
      <c r="D17" s="77" t="s">
        <v>87</v>
      </c>
      <c r="E17" s="76" t="s">
        <v>117</v>
      </c>
      <c r="F17" s="76">
        <v>2000000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10000</v>
      </c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/>
      <c r="BC17" s="77"/>
      <c r="BD17" s="67"/>
      <c r="BE17" s="76"/>
      <c r="BF17" s="76"/>
      <c r="BG17" s="76"/>
      <c r="BH17" s="76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  <c r="EK17" s="96"/>
      <c r="EL17" s="96"/>
      <c r="EM17" s="96"/>
      <c r="EN17" s="96"/>
      <c r="EO17" s="96"/>
      <c r="EP17" s="96"/>
      <c r="EQ17" s="96"/>
      <c r="ER17" s="96"/>
      <c r="ES17" s="96"/>
      <c r="ET17" s="96"/>
      <c r="EU17" s="96"/>
      <c r="EV17" s="96"/>
      <c r="EW17" s="96"/>
      <c r="EX17" s="96"/>
      <c r="EY17" s="96"/>
      <c r="EZ17" s="96"/>
      <c r="FA17" s="96"/>
      <c r="FB17" s="96"/>
      <c r="FC17" s="96"/>
      <c r="FD17" s="96"/>
      <c r="FE17" s="96"/>
      <c r="FF17" s="96"/>
      <c r="FG17" s="96"/>
      <c r="FH17" s="96"/>
      <c r="FI17" s="96"/>
      <c r="FJ17" s="96"/>
      <c r="FK17" s="96"/>
      <c r="FL17" s="96"/>
      <c r="FM17" s="96"/>
      <c r="FN17" s="96"/>
      <c r="FO17" s="96"/>
      <c r="FP17" s="96"/>
      <c r="FQ17" s="96"/>
      <c r="FR17" s="96"/>
      <c r="FS17" s="96"/>
      <c r="FT17" s="96"/>
      <c r="FU17" s="96"/>
      <c r="FV17" s="96"/>
      <c r="FW17" s="96"/>
      <c r="FX17" s="96"/>
      <c r="FY17" s="96"/>
      <c r="FZ17" s="96"/>
      <c r="GA17" s="96"/>
      <c r="GB17" s="96"/>
      <c r="GC17" s="96"/>
      <c r="GD17" s="96"/>
      <c r="GE17" s="96"/>
      <c r="GF17" s="96"/>
      <c r="GG17" s="96"/>
      <c r="GH17" s="96"/>
      <c r="GI17" s="96"/>
      <c r="GJ17" s="96"/>
      <c r="GK17" s="96"/>
      <c r="GL17" s="96"/>
      <c r="GM17" s="96"/>
      <c r="GN17" s="96"/>
      <c r="GO17" s="96"/>
      <c r="GP17" s="96"/>
      <c r="GQ17" s="96"/>
      <c r="GR17" s="96"/>
      <c r="GS17" s="96"/>
      <c r="GT17" s="96"/>
      <c r="GU17" s="96"/>
      <c r="GV17" s="96"/>
      <c r="GW17" s="96"/>
      <c r="GX17" s="96"/>
      <c r="GY17" s="96"/>
      <c r="GZ17" s="96"/>
      <c r="HA17" s="96"/>
      <c r="HB17" s="96"/>
      <c r="HC17" s="96"/>
      <c r="HD17" s="96"/>
      <c r="HE17" s="96"/>
      <c r="HF17" s="96"/>
      <c r="HG17" s="96"/>
      <c r="HH17" s="96"/>
      <c r="HI17" s="96"/>
      <c r="HJ17" s="96"/>
      <c r="HK17" s="96"/>
      <c r="HL17" s="96"/>
      <c r="HM17" s="96"/>
      <c r="HN17" s="96"/>
      <c r="HO17" s="96"/>
      <c r="HP17" s="96"/>
      <c r="HQ17" s="96"/>
      <c r="HR17" s="96"/>
      <c r="HS17" s="96"/>
      <c r="HT17" s="96"/>
      <c r="HU17" s="96"/>
      <c r="HV17" s="96"/>
      <c r="HW17" s="96"/>
      <c r="HX17" s="96"/>
      <c r="HY17" s="96"/>
      <c r="HZ17" s="96"/>
      <c r="IA17" s="96"/>
      <c r="IB17" s="96"/>
      <c r="IC17" s="96"/>
      <c r="ID17" s="96"/>
      <c r="IE17" s="96"/>
      <c r="IF17" s="96"/>
      <c r="IG17" s="96"/>
      <c r="IH17" s="96"/>
      <c r="II17" s="96"/>
      <c r="IJ17" s="96"/>
      <c r="IK17" s="96"/>
      <c r="IL17" s="96"/>
      <c r="IM17" s="96"/>
      <c r="IN17" s="96"/>
      <c r="IO17" s="96"/>
      <c r="IP17" s="96"/>
      <c r="IQ17" s="96"/>
      <c r="IR17" s="96"/>
      <c r="IS17" s="96"/>
      <c r="IT17" s="96"/>
      <c r="IU17" s="96"/>
      <c r="IV17" s="96"/>
    </row>
    <row r="18" spans="1:256" ht="14.4" customHeight="1" x14ac:dyDescent="0.3">
      <c r="A18" s="74">
        <v>1</v>
      </c>
      <c r="B18" s="75">
        <v>1</v>
      </c>
      <c r="C18" s="77">
        <v>6</v>
      </c>
      <c r="D18" s="77" t="s">
        <v>87</v>
      </c>
      <c r="E18" s="76" t="s">
        <v>117</v>
      </c>
      <c r="F18" s="76">
        <v>2000000</v>
      </c>
      <c r="G18" s="76">
        <v>0</v>
      </c>
      <c r="H18" s="76">
        <v>0</v>
      </c>
      <c r="I18" s="76">
        <v>0</v>
      </c>
      <c r="J18" s="76">
        <v>0</v>
      </c>
      <c r="K18" s="76">
        <v>2</v>
      </c>
      <c r="L18" s="76">
        <v>0.1</v>
      </c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67"/>
      <c r="BE18" s="76"/>
      <c r="BF18" s="76"/>
      <c r="BG18" s="76"/>
      <c r="BH18" s="76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  <c r="EU18" s="96"/>
      <c r="EV18" s="96"/>
      <c r="EW18" s="96"/>
      <c r="EX18" s="96"/>
      <c r="EY18" s="96"/>
      <c r="EZ18" s="96"/>
      <c r="FA18" s="96"/>
      <c r="FB18" s="96"/>
      <c r="FC18" s="96"/>
      <c r="FD18" s="96"/>
      <c r="FE18" s="96"/>
      <c r="FF18" s="96"/>
      <c r="FG18" s="96"/>
      <c r="FH18" s="96"/>
      <c r="FI18" s="96"/>
      <c r="FJ18" s="96"/>
      <c r="FK18" s="96"/>
      <c r="FL18" s="96"/>
      <c r="FM18" s="96"/>
      <c r="FN18" s="96"/>
      <c r="FO18" s="96"/>
      <c r="FP18" s="96"/>
      <c r="FQ18" s="96"/>
      <c r="FR18" s="96"/>
      <c r="FS18" s="96"/>
      <c r="FT18" s="96"/>
      <c r="FU18" s="96"/>
      <c r="FV18" s="96"/>
      <c r="FW18" s="96"/>
      <c r="FX18" s="96"/>
      <c r="FY18" s="96"/>
      <c r="FZ18" s="96"/>
      <c r="GA18" s="96"/>
      <c r="GB18" s="96"/>
      <c r="GC18" s="96"/>
      <c r="GD18" s="96"/>
      <c r="GE18" s="96"/>
      <c r="GF18" s="96"/>
      <c r="GG18" s="96"/>
      <c r="GH18" s="96"/>
      <c r="GI18" s="96"/>
      <c r="GJ18" s="96"/>
      <c r="GK18" s="96"/>
      <c r="GL18" s="96"/>
      <c r="GM18" s="96"/>
      <c r="GN18" s="96"/>
      <c r="GO18" s="96"/>
      <c r="GP18" s="96"/>
      <c r="GQ18" s="96"/>
      <c r="GR18" s="96"/>
      <c r="GS18" s="96"/>
      <c r="GT18" s="96"/>
      <c r="GU18" s="96"/>
      <c r="GV18" s="96"/>
      <c r="GW18" s="96"/>
      <c r="GX18" s="96"/>
      <c r="GY18" s="96"/>
      <c r="GZ18" s="96"/>
      <c r="HA18" s="96"/>
      <c r="HB18" s="96"/>
      <c r="HC18" s="96"/>
      <c r="HD18" s="96"/>
      <c r="HE18" s="96"/>
      <c r="HF18" s="96"/>
      <c r="HG18" s="96"/>
      <c r="HH18" s="96"/>
      <c r="HI18" s="96"/>
      <c r="HJ18" s="96"/>
      <c r="HK18" s="96"/>
      <c r="HL18" s="96"/>
      <c r="HM18" s="96"/>
      <c r="HN18" s="96"/>
      <c r="HO18" s="96"/>
      <c r="HP18" s="96"/>
      <c r="HQ18" s="96"/>
      <c r="HR18" s="96"/>
      <c r="HS18" s="96"/>
      <c r="HT18" s="96"/>
      <c r="HU18" s="96"/>
      <c r="HV18" s="96"/>
      <c r="HW18" s="96"/>
      <c r="HX18" s="96"/>
      <c r="HY18" s="96"/>
      <c r="HZ18" s="96"/>
      <c r="IA18" s="96"/>
      <c r="IB18" s="96"/>
      <c r="IC18" s="96"/>
      <c r="ID18" s="96"/>
      <c r="IE18" s="96"/>
      <c r="IF18" s="96"/>
      <c r="IG18" s="96"/>
      <c r="IH18" s="96"/>
      <c r="II18" s="96"/>
      <c r="IJ18" s="96"/>
      <c r="IK18" s="96"/>
      <c r="IL18" s="96"/>
      <c r="IM18" s="96"/>
      <c r="IN18" s="96"/>
      <c r="IO18" s="96"/>
      <c r="IP18" s="96"/>
      <c r="IQ18" s="96"/>
      <c r="IR18" s="96"/>
      <c r="IS18" s="96"/>
      <c r="IT18" s="96"/>
      <c r="IU18" s="96"/>
      <c r="IV18" s="96"/>
    </row>
    <row r="19" spans="1:256" ht="14.4" customHeight="1" x14ac:dyDescent="0.3">
      <c r="A19" s="74"/>
      <c r="B19" s="75"/>
      <c r="C19" s="77"/>
      <c r="D19" s="77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/>
      <c r="BC19" s="77"/>
      <c r="BD19" s="67"/>
      <c r="BE19" s="76"/>
      <c r="BF19" s="76"/>
      <c r="BG19" s="76"/>
      <c r="BH19" s="76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6"/>
      <c r="IC19" s="96"/>
      <c r="ID19" s="96"/>
      <c r="IE19" s="96"/>
      <c r="IF19" s="96"/>
      <c r="IG19" s="96"/>
      <c r="IH19" s="96"/>
      <c r="II19" s="96"/>
      <c r="IJ19" s="96"/>
      <c r="IK19" s="96"/>
      <c r="IL19" s="96"/>
      <c r="IM19" s="96"/>
      <c r="IN19" s="96"/>
      <c r="IO19" s="96"/>
      <c r="IP19" s="96"/>
      <c r="IQ19" s="96"/>
      <c r="IR19" s="96"/>
      <c r="IS19" s="96"/>
      <c r="IT19" s="96"/>
      <c r="IU19" s="96"/>
      <c r="IV19" s="96"/>
    </row>
    <row r="20" spans="1:256" ht="14.4" customHeight="1" x14ac:dyDescent="0.3">
      <c r="A20" s="65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</row>
    <row r="21" spans="1:256" ht="16.350000000000001" customHeight="1" x14ac:dyDescent="0.3">
      <c r="A21" s="68" t="s">
        <v>88</v>
      </c>
      <c r="B21" s="66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</row>
    <row r="22" spans="1:256" ht="14.4" customHeight="1" x14ac:dyDescent="0.3">
      <c r="A22" s="65"/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</row>
    <row r="23" spans="1:256" ht="14.4" customHeight="1" x14ac:dyDescent="0.3">
      <c r="A23" s="65"/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73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</row>
    <row r="24" spans="1:256" ht="14.4" customHeight="1" x14ac:dyDescent="0.3">
      <c r="A24" s="84" t="s">
        <v>89</v>
      </c>
      <c r="B24" s="85"/>
      <c r="C24" s="86"/>
      <c r="D24" s="8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86"/>
      <c r="Z24" s="86"/>
      <c r="AA24" s="86"/>
      <c r="AB24" s="86"/>
      <c r="AC24" s="81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</row>
    <row r="25" spans="1:256" ht="14.4" customHeight="1" x14ac:dyDescent="0.3">
      <c r="A25" s="65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</row>
    <row r="26" spans="1:256" ht="16.350000000000001" customHeight="1" x14ac:dyDescent="0.3">
      <c r="A26" s="68" t="s">
        <v>90</v>
      </c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</row>
    <row r="27" spans="1:256" ht="14.4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9"/>
      <c r="L27" s="67"/>
      <c r="M27" s="67"/>
      <c r="N27" s="67"/>
      <c r="O27" s="67"/>
      <c r="P27" s="86"/>
      <c r="Q27" s="86"/>
      <c r="R27" s="86"/>
      <c r="S27" s="86"/>
      <c r="T27" s="86"/>
      <c r="U27" s="86"/>
      <c r="V27" s="86"/>
      <c r="W27" s="86"/>
      <c r="X27" s="67"/>
      <c r="Y27" s="67"/>
      <c r="Z27" s="67"/>
      <c r="AA27" s="86"/>
      <c r="AB27" s="81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</row>
    <row r="28" spans="1:256" ht="14.4" customHeight="1" x14ac:dyDescent="0.3">
      <c r="A28" s="65"/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7"/>
      <c r="P28" s="87"/>
      <c r="Q28" s="87"/>
      <c r="R28" s="67"/>
      <c r="S28" s="87"/>
      <c r="T28" s="87"/>
      <c r="U28" s="88"/>
      <c r="V28" s="89"/>
      <c r="W28" s="87"/>
      <c r="X28" s="67"/>
      <c r="Y28" s="67"/>
      <c r="Z28" s="67"/>
      <c r="AA28" s="88"/>
      <c r="AB28" s="8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</row>
    <row r="29" spans="1:256" ht="14.4" customHeight="1" x14ac:dyDescent="0.3">
      <c r="A29" s="84" t="s">
        <v>89</v>
      </c>
      <c r="B29" s="66"/>
      <c r="C29" s="87"/>
      <c r="D29" s="87"/>
      <c r="E29" s="90"/>
      <c r="F29" s="90"/>
      <c r="G29" s="88"/>
      <c r="H29" s="91"/>
      <c r="I29" s="91"/>
      <c r="J29" s="89"/>
      <c r="K29" s="89"/>
      <c r="L29" s="87"/>
      <c r="M29" s="87"/>
      <c r="N29" s="87"/>
      <c r="O29" s="87"/>
      <c r="P29" s="87"/>
      <c r="Q29" s="87"/>
      <c r="R29" s="87"/>
      <c r="S29" s="87"/>
      <c r="T29" s="87"/>
      <c r="U29" s="88"/>
      <c r="V29" s="89"/>
      <c r="W29" s="87"/>
      <c r="X29" s="88"/>
      <c r="Y29" s="88"/>
      <c r="Z29" s="87"/>
      <c r="AA29" s="88"/>
      <c r="AB29" s="8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</row>
    <row r="30" spans="1:256" ht="14.4" customHeight="1" x14ac:dyDescent="0.3">
      <c r="A30" s="92"/>
      <c r="B30" s="66"/>
      <c r="C30" s="67"/>
      <c r="D30" s="67"/>
      <c r="E30" s="90"/>
      <c r="F30" s="90"/>
      <c r="G30" s="88"/>
      <c r="H30" s="91"/>
      <c r="I30" s="91"/>
      <c r="J30" s="89"/>
      <c r="K30" s="89"/>
      <c r="L30" s="87"/>
      <c r="M30" s="87"/>
      <c r="N30" s="87"/>
      <c r="O30" s="87"/>
      <c r="P30" s="87"/>
      <c r="Q30" s="87"/>
      <c r="R30" s="87"/>
      <c r="S30" s="87"/>
      <c r="T30" s="87"/>
      <c r="U30" s="88"/>
      <c r="V30" s="89"/>
      <c r="W30" s="67"/>
      <c r="X30" s="88"/>
      <c r="Y30" s="88"/>
      <c r="Z30" s="87"/>
      <c r="AA30" s="88"/>
      <c r="AB30" s="8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</row>
    <row r="31" spans="1:256" ht="14.4" customHeight="1" x14ac:dyDescent="0.3">
      <c r="A31" s="65"/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</row>
    <row r="32" spans="1:256" ht="14.4" customHeight="1" x14ac:dyDescent="0.3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</row>
    <row r="33" spans="1:105" ht="14.4" customHeight="1" x14ac:dyDescent="0.3">
      <c r="A33" s="65"/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</row>
    <row r="34" spans="1:105" ht="14.4" customHeight="1" x14ac:dyDescent="0.3">
      <c r="A34" s="65"/>
      <c r="B34" s="66"/>
      <c r="C34" s="67"/>
      <c r="D34" s="93"/>
      <c r="E34" s="93"/>
      <c r="F34" s="93"/>
      <c r="G34" s="93"/>
      <c r="H34" s="9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</row>
    <row r="35" spans="1:105" ht="14.4" customHeight="1" x14ac:dyDescent="0.3">
      <c r="A35" s="65"/>
      <c r="B35" s="66"/>
      <c r="C35" s="67"/>
      <c r="D35" s="94"/>
      <c r="E35" s="94"/>
      <c r="F35" s="94"/>
      <c r="G35" s="94"/>
      <c r="H35" s="94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</row>
    <row r="36" spans="1:105" ht="14.4" customHeight="1" x14ac:dyDescent="0.3">
      <c r="A36" s="65"/>
      <c r="B36" s="66"/>
      <c r="C36" s="67"/>
      <c r="D36" s="94"/>
      <c r="E36" s="94"/>
      <c r="F36" s="94"/>
      <c r="G36" s="94"/>
      <c r="H36" s="94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</row>
    <row r="37" spans="1:105" ht="14.4" customHeight="1" x14ac:dyDescent="0.3">
      <c r="A37" s="65"/>
      <c r="B37" s="66"/>
      <c r="C37" s="67"/>
      <c r="D37" s="94"/>
      <c r="E37" s="94"/>
      <c r="F37" s="94"/>
      <c r="G37" s="94"/>
      <c r="H37" s="94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</row>
    <row r="38" spans="1:105" ht="14.4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</row>
    <row r="39" spans="1:105" ht="14.4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</row>
    <row r="40" spans="1:105" ht="14.4" customHeight="1" x14ac:dyDescent="0.3">
      <c r="A40" s="65"/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</row>
    <row r="41" spans="1:105" ht="14.4" customHeight="1" x14ac:dyDescent="0.3">
      <c r="A41" s="65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</row>
    <row r="42" spans="1:105" ht="14.4" customHeight="1" x14ac:dyDescent="0.3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</row>
    <row r="43" spans="1:105" ht="14.4" customHeight="1" x14ac:dyDescent="0.3">
      <c r="A43" s="65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</row>
    <row r="44" spans="1:105" ht="14.4" customHeight="1" x14ac:dyDescent="0.3">
      <c r="A44" s="92"/>
      <c r="B44" s="66"/>
      <c r="C44" s="87"/>
      <c r="D44" s="87"/>
      <c r="E44" s="67"/>
      <c r="F44" s="87"/>
      <c r="G44" s="87"/>
      <c r="H44" s="87"/>
      <c r="I44" s="87"/>
      <c r="J44" s="67"/>
      <c r="K44" s="95"/>
      <c r="L44" s="88"/>
      <c r="M44" s="8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</row>
    <row r="45" spans="1:105" ht="14.4" customHeight="1" x14ac:dyDescent="0.3">
      <c r="A45" s="92"/>
      <c r="B45" s="66"/>
      <c r="C45" s="87"/>
      <c r="D45" s="87"/>
      <c r="E45" s="67"/>
      <c r="F45" s="87"/>
      <c r="G45" s="87"/>
      <c r="H45" s="87"/>
      <c r="I45" s="87"/>
      <c r="J45" s="67"/>
      <c r="K45" s="95"/>
      <c r="L45" s="88"/>
      <c r="M45" s="8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</row>
    <row r="46" spans="1:105" ht="14.4" customHeight="1" x14ac:dyDescent="0.3">
      <c r="A46" s="92"/>
      <c r="B46" s="66"/>
      <c r="C46" s="87"/>
      <c r="D46" s="87"/>
      <c r="E46" s="67"/>
      <c r="F46" s="87"/>
      <c r="G46" s="87"/>
      <c r="H46" s="87"/>
      <c r="I46" s="87"/>
      <c r="J46" s="67"/>
      <c r="K46" s="95"/>
      <c r="L46" s="88"/>
      <c r="M46" s="8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</row>
    <row r="47" spans="1:105" ht="14.4" customHeight="1" x14ac:dyDescent="0.3">
      <c r="A47" s="92"/>
      <c r="B47" s="66"/>
      <c r="C47" s="87"/>
      <c r="D47" s="87"/>
      <c r="E47" s="67"/>
      <c r="F47" s="87"/>
      <c r="G47" s="87"/>
      <c r="H47" s="87"/>
      <c r="I47" s="87"/>
      <c r="J47" s="67"/>
      <c r="K47" s="95"/>
      <c r="L47" s="88"/>
      <c r="M47" s="8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</row>
    <row r="48" spans="1:105" ht="14.4" customHeight="1" x14ac:dyDescent="0.3">
      <c r="A48" s="92"/>
      <c r="B48" s="66"/>
      <c r="C48" s="87"/>
      <c r="D48" s="87"/>
      <c r="E48" s="67"/>
      <c r="F48" s="87"/>
      <c r="G48" s="87"/>
      <c r="H48" s="87"/>
      <c r="I48" s="87"/>
      <c r="J48" s="67"/>
      <c r="K48" s="95"/>
      <c r="L48" s="88"/>
      <c r="M48" s="8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</row>
    <row r="49" spans="1:105" ht="14.4" customHeight="1" x14ac:dyDescent="0.3">
      <c r="A49" s="92"/>
      <c r="B49" s="66"/>
      <c r="C49" s="87"/>
      <c r="D49" s="87"/>
      <c r="E49" s="67"/>
      <c r="F49" s="87"/>
      <c r="G49" s="87"/>
      <c r="H49" s="87"/>
      <c r="I49" s="87"/>
      <c r="J49" s="67"/>
      <c r="K49" s="95"/>
      <c r="L49" s="88"/>
      <c r="M49" s="8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</row>
    <row r="50" spans="1:105" ht="14.4" customHeight="1" x14ac:dyDescent="0.3">
      <c r="A50" s="92"/>
      <c r="B50" s="66"/>
      <c r="C50" s="87"/>
      <c r="D50" s="87"/>
      <c r="E50" s="67"/>
      <c r="F50" s="87"/>
      <c r="G50" s="87"/>
      <c r="H50" s="87"/>
      <c r="I50" s="87"/>
      <c r="J50" s="67"/>
      <c r="K50" s="95"/>
      <c r="L50" s="88"/>
      <c r="M50" s="8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</row>
    <row r="51" spans="1:105" ht="14.4" customHeight="1" x14ac:dyDescent="0.3">
      <c r="A51" s="92"/>
      <c r="B51" s="66"/>
      <c r="C51" s="87"/>
      <c r="D51" s="87"/>
      <c r="E51" s="67"/>
      <c r="F51" s="87"/>
      <c r="G51" s="87"/>
      <c r="H51" s="87"/>
      <c r="I51" s="87"/>
      <c r="J51" s="67"/>
      <c r="K51" s="95"/>
      <c r="L51" s="88"/>
      <c r="M51" s="8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</row>
    <row r="52" spans="1:105" ht="14.4" customHeight="1" x14ac:dyDescent="0.3">
      <c r="A52" s="92"/>
      <c r="B52" s="66"/>
      <c r="C52" s="87"/>
      <c r="D52" s="87"/>
      <c r="E52" s="67"/>
      <c r="F52" s="87"/>
      <c r="G52" s="87"/>
      <c r="H52" s="87"/>
      <c r="I52" s="87"/>
      <c r="J52" s="67"/>
      <c r="K52" s="95"/>
      <c r="L52" s="88"/>
      <c r="M52" s="8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</row>
    <row r="53" spans="1:105" ht="14.4" customHeight="1" x14ac:dyDescent="0.3">
      <c r="A53" s="92"/>
      <c r="B53" s="66"/>
      <c r="C53" s="87"/>
      <c r="D53" s="87"/>
      <c r="E53" s="67"/>
      <c r="F53" s="87"/>
      <c r="G53" s="87"/>
      <c r="H53" s="87"/>
      <c r="I53" s="87"/>
      <c r="J53" s="67"/>
      <c r="K53" s="95"/>
      <c r="L53" s="88"/>
      <c r="M53" s="8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</row>
    <row r="54" spans="1:105" ht="14.4" customHeight="1" x14ac:dyDescent="0.3">
      <c r="A54" s="92"/>
      <c r="B54" s="66"/>
      <c r="C54" s="87"/>
      <c r="D54" s="87"/>
      <c r="E54" s="67"/>
      <c r="F54" s="87"/>
      <c r="G54" s="87"/>
      <c r="H54" s="87"/>
      <c r="I54" s="87"/>
      <c r="J54" s="67"/>
      <c r="K54" s="95"/>
      <c r="L54" s="88"/>
      <c r="M54" s="8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</row>
    <row r="55" spans="1:105" ht="14.4" customHeight="1" x14ac:dyDescent="0.3">
      <c r="A55" s="92"/>
      <c r="B55" s="66"/>
      <c r="C55" s="87"/>
      <c r="D55" s="87"/>
      <c r="E55" s="67"/>
      <c r="F55" s="87"/>
      <c r="G55" s="87"/>
      <c r="H55" s="87"/>
      <c r="I55" s="87"/>
      <c r="J55" s="67"/>
      <c r="K55" s="95"/>
      <c r="L55" s="88"/>
      <c r="M55" s="8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</row>
  </sheetData>
  <conditionalFormatting sqref="BH10">
    <cfRule type="cellIs" dxfId="1" priority="1" stopIfTrue="1" operator="equal">
      <formula>FALSE</formula>
    </cfRule>
  </conditionalFormatting>
  <conditionalFormatting sqref="BJ13:DA20">
    <cfRule type="cellIs" dxfId="0" priority="2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OED Import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2018-12-10T11:43:09Z</dcterms:created>
  <dcterms:modified xsi:type="dcterms:W3CDTF">2018-12-10T11:52:40Z</dcterms:modified>
</cp:coreProperties>
</file>