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-20.04\home\joh\dev\ktest\ftest\fm21\"/>
    </mc:Choice>
  </mc:AlternateContent>
  <xr:revisionPtr revIDLastSave="0" documentId="13_ncr:1_{475934A6-1A01-4F35-8F62-64E295ECA5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ed examples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10" l="1"/>
  <c r="F43" i="10"/>
  <c r="E43" i="10"/>
  <c r="D43" i="10"/>
  <c r="J43" i="10"/>
  <c r="I43" i="10"/>
  <c r="H43" i="10"/>
  <c r="C43" i="10"/>
  <c r="G23" i="10"/>
  <c r="C23" i="10"/>
  <c r="J20" i="10"/>
  <c r="I20" i="10"/>
  <c r="H20" i="10"/>
  <c r="G20" i="10"/>
  <c r="F20" i="10"/>
  <c r="E20" i="10"/>
  <c r="D20" i="10"/>
  <c r="C20" i="10"/>
  <c r="L9" i="10"/>
  <c r="F21" i="10" l="1"/>
  <c r="G21" i="10"/>
  <c r="I21" i="10"/>
  <c r="J21" i="10"/>
  <c r="C21" i="10"/>
  <c r="E21" i="10"/>
  <c r="H21" i="10"/>
  <c r="D21" i="10"/>
  <c r="C24" i="10"/>
  <c r="C25" i="10" s="1"/>
  <c r="G24" i="10"/>
  <c r="G25" i="10" s="1"/>
  <c r="K20" i="10"/>
  <c r="L20" i="10" s="1"/>
  <c r="G26" i="10" l="1"/>
  <c r="G27" i="10"/>
  <c r="G29" i="10" s="1"/>
  <c r="C26" i="10"/>
  <c r="C27" i="10"/>
  <c r="L25" i="10"/>
  <c r="L32" i="10" s="1"/>
  <c r="L33" i="10" s="1"/>
  <c r="C29" i="10" l="1"/>
  <c r="G28" i="10"/>
  <c r="L26" i="10"/>
  <c r="L31" i="10" s="1"/>
  <c r="L34" i="10" s="1"/>
  <c r="C28" i="10"/>
  <c r="C35" i="10"/>
  <c r="L37" i="10"/>
  <c r="L38" i="10" l="1"/>
  <c r="L39" i="10" s="1"/>
  <c r="E42" i="10" s="1"/>
  <c r="F42" i="10"/>
  <c r="G42" i="10"/>
  <c r="I42" i="10"/>
  <c r="C42" i="10"/>
  <c r="J42" i="10"/>
  <c r="D42" i="10"/>
  <c r="J41" i="10"/>
  <c r="I41" i="10"/>
  <c r="H41" i="10"/>
  <c r="G41" i="10"/>
  <c r="F41" i="10"/>
  <c r="E41" i="10"/>
  <c r="C41" i="10"/>
  <c r="D41" i="10"/>
  <c r="H42" i="10" l="1"/>
</calcChain>
</file>

<file path=xl/sharedStrings.xml><?xml version="1.0" encoding="utf-8"?>
<sst xmlns="http://schemas.openxmlformats.org/spreadsheetml/2006/main" count="74" uniqueCount="64">
  <si>
    <t>Limit</t>
  </si>
  <si>
    <t>Worked example description</t>
  </si>
  <si>
    <t>Min and Max deductibles</t>
  </si>
  <si>
    <t>Worked example</t>
  </si>
  <si>
    <t>I. Location Ded/max ded/policy limit</t>
  </si>
  <si>
    <t>Location 1</t>
  </si>
  <si>
    <t>Location 2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</si>
  <si>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</si>
  <si>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</si>
  <si>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</si>
  <si>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</si>
  <si>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</si>
  <si>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</si>
  <si>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</si>
  <si>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Policy</t>
  </si>
  <si>
    <t>Terms</t>
  </si>
  <si>
    <t>Total Insurable Value</t>
  </si>
  <si>
    <t>V</t>
  </si>
  <si>
    <t>Location deductible</t>
  </si>
  <si>
    <t>LD</t>
  </si>
  <si>
    <t>Location deductible type</t>
  </si>
  <si>
    <t>Percentage of exposure</t>
  </si>
  <si>
    <t>Policy deductible</t>
  </si>
  <si>
    <t>PD</t>
  </si>
  <si>
    <t>Policy deductible rule</t>
  </si>
  <si>
    <t>Max</t>
  </si>
  <si>
    <t>L</t>
  </si>
  <si>
    <t>Limit type</t>
  </si>
  <si>
    <t>Variable Inputs</t>
  </si>
  <si>
    <t>Damage Ratio</t>
  </si>
  <si>
    <t>DR</t>
  </si>
  <si>
    <t>Calculations</t>
  </si>
  <si>
    <t>Coverage level</t>
  </si>
  <si>
    <t>Policy level</t>
  </si>
  <si>
    <t>Ground-up loss</t>
  </si>
  <si>
    <t>GU = V * DR</t>
  </si>
  <si>
    <t>S1 = Sum(LD*V,Per location)</t>
  </si>
  <si>
    <t>Total GUL by location</t>
  </si>
  <si>
    <t>S2 = Sum(GU,Per location)</t>
  </si>
  <si>
    <t>Effective location ded</t>
  </si>
  <si>
    <r>
      <t xml:space="preserve">S3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(S1,S2)</t>
    </r>
  </si>
  <si>
    <t>Loss</t>
  </si>
  <si>
    <t>Effective policy ded</t>
  </si>
  <si>
    <r>
      <t xml:space="preserve">S4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(Sum(S3),PD)</t>
    </r>
  </si>
  <si>
    <t>Gross Loss</t>
  </si>
  <si>
    <t>S4 = S2 - S3</t>
  </si>
  <si>
    <t>Level 1</t>
  </si>
  <si>
    <t>Loss allocation</t>
  </si>
  <si>
    <t>Level 2</t>
  </si>
  <si>
    <t>Loss by policy</t>
  </si>
  <si>
    <t xml:space="preserve">Loss </t>
  </si>
  <si>
    <t>S5 = Max(Sum(GU) - S4,0)</t>
  </si>
  <si>
    <t>Level 3</t>
  </si>
  <si>
    <t>S6 = Min(S5,L)</t>
  </si>
  <si>
    <t>S6</t>
  </si>
  <si>
    <t>Back-allocation allocrule 1 (GU)</t>
  </si>
  <si>
    <t>Back-allocation allocrule 2 (Prior Level)</t>
  </si>
  <si>
    <t>Back-allocation allocrule 2 (Prior Level - updated August 2021)</t>
  </si>
  <si>
    <t>Underlimit</t>
  </si>
  <si>
    <t>Loss adjustment</t>
  </si>
  <si>
    <t>Loss allocation underlimit</t>
  </si>
  <si>
    <t>Loss allocation prior level</t>
  </si>
  <si>
    <t>The pre-adjusted loss is allocated in proportion to prior level, and the loss adjustment in proportion to underlimit</t>
  </si>
  <si>
    <t>Final loss is allocated in proportion to prior level loss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</si>
</sst>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_(* #,##0_);_(* \(#,##0\);_(* \-??_);_(@_)"/>
    <numFmt numFmtId="166" formatCode="0.0%"/>
  </numFmts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2" fillId="0" borderId="0"/>
    <xf numFmtId="164" fontId="2" fillId="0" borderId="0"/>
    <xf numFmtId="9" fontId="2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5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right" vertical="top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right" vertical="top"/>
    </xf>
    <xf numFmtId="0" fontId="4" fillId="0" borderId="6" xfId="0" applyFont="1" applyBorder="1" applyAlignment="1">
      <alignment horizontal="right" vertical="top"/>
    </xf>
    <xf numFmtId="0" fontId="0" fillId="0" borderId="0" xfId="0" applyBorder="1"/>
    <xf numFmtId="0" fontId="6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9" xfId="0" applyNumberFormat="1" applyFont="1" applyBorder="1" applyAlignment="1">
      <alignment vertical="top"/>
    </xf>
    <xf numFmtId="9" fontId="2" fillId="0" borderId="9" xfId="2" applyBorder="1"/>
    <xf numFmtId="0" fontId="0" fillId="0" borderId="8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9" xfId="0" applyBorder="1"/>
    <xf numFmtId="3" fontId="0" fillId="0" borderId="0" xfId="0" applyNumberFormat="1" applyFont="1" applyBorder="1" applyAlignment="1">
      <alignment horizontal="center" vertical="top"/>
    </xf>
    <xf numFmtId="3" fontId="7" fillId="0" borderId="9" xfId="0" applyNumberFormat="1" applyFont="1" applyBorder="1" applyAlignment="1">
      <alignment horizontal="right" vertical="top"/>
    </xf>
    <xf numFmtId="3" fontId="8" fillId="0" borderId="0" xfId="0" applyNumberFormat="1" applyFont="1" applyBorder="1" applyAlignment="1">
      <alignment horizontal="right" vertical="top"/>
    </xf>
    <xf numFmtId="3" fontId="0" fillId="0" borderId="9" xfId="0" applyNumberFormat="1" applyFont="1" applyBorder="1" applyAlignment="1">
      <alignment horizontal="right" vertical="top"/>
    </xf>
    <xf numFmtId="165" fontId="2" fillId="0" borderId="0" xfId="3" applyNumberFormat="1"/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9" fillId="0" borderId="0" xfId="2" applyFont="1" applyBorder="1" applyAlignment="1" applyProtection="1">
      <alignment horizontal="right" vertical="top"/>
    </xf>
    <xf numFmtId="0" fontId="6" fillId="0" borderId="5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9" fontId="2" fillId="0" borderId="0" xfId="2" applyBorder="1"/>
    <xf numFmtId="165" fontId="7" fillId="0" borderId="9" xfId="3" applyNumberFormat="1" applyFont="1" applyBorder="1"/>
    <xf numFmtId="3" fontId="0" fillId="0" borderId="0" xfId="0" applyNumberFormat="1" applyBorder="1"/>
    <xf numFmtId="3" fontId="0" fillId="0" borderId="9" xfId="0" applyNumberFormat="1" applyBorder="1"/>
    <xf numFmtId="3" fontId="0" fillId="0" borderId="0" xfId="0" applyNumberFormat="1"/>
    <xf numFmtId="3" fontId="0" fillId="0" borderId="0" xfId="0" applyNumberFormat="1" applyFont="1" applyBorder="1" applyAlignment="1">
      <alignment horizontal="center" vertical="top" wrapText="1"/>
    </xf>
    <xf numFmtId="3" fontId="0" fillId="0" borderId="5" xfId="0" applyNumberFormat="1" applyFont="1" applyBorder="1" applyAlignment="1">
      <alignment horizontal="right" vertical="top"/>
    </xf>
    <xf numFmtId="3" fontId="0" fillId="0" borderId="5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horizontal="center" vertical="top" wrapText="1"/>
    </xf>
    <xf numFmtId="3" fontId="0" fillId="0" borderId="0" xfId="0" applyNumberFormat="1" applyFont="1" applyBorder="1" applyAlignment="1">
      <alignment horizontal="center" vertical="top" wrapText="1"/>
    </xf>
    <xf numFmtId="166" fontId="0" fillId="0" borderId="0" xfId="4" applyNumberFormat="1" applyFont="1" applyBorder="1" applyAlignment="1">
      <alignment horizontal="center" vertical="top"/>
    </xf>
    <xf numFmtId="0" fontId="0" fillId="0" borderId="11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166" fontId="0" fillId="0" borderId="6" xfId="4" applyNumberFormat="1" applyFont="1" applyBorder="1" applyAlignment="1">
      <alignment horizontal="center" vertical="top"/>
    </xf>
    <xf numFmtId="9" fontId="2" fillId="0" borderId="6" xfId="2" applyBorder="1"/>
    <xf numFmtId="165" fontId="7" fillId="0" borderId="7" xfId="3" applyNumberFormat="1" applyFont="1" applyBorder="1"/>
    <xf numFmtId="9" fontId="0" fillId="0" borderId="0" xfId="4" applyFont="1" applyBorder="1" applyAlignment="1">
      <alignment horizontal="center" vertical="top" wrapText="1"/>
    </xf>
    <xf numFmtId="9" fontId="0" fillId="0" borderId="6" xfId="4" applyFont="1" applyBorder="1" applyAlignment="1">
      <alignment horizontal="center" vertical="top" wrapText="1"/>
    </xf>
    <xf numFmtId="3" fontId="0" fillId="0" borderId="6" xfId="0" applyNumberFormat="1" applyBorder="1"/>
    <xf numFmtId="3" fontId="0" fillId="0" borderId="7" xfId="0" applyNumberFormat="1" applyBorder="1"/>
    <xf numFmtId="9" fontId="0" fillId="0" borderId="9" xfId="4" applyFont="1" applyBorder="1" applyAlignment="1">
      <alignment vertical="top"/>
    </xf>
    <xf numFmtId="3" fontId="0" fillId="0" borderId="6" xfId="0" applyNumberFormat="1" applyFont="1" applyBorder="1" applyAlignment="1">
      <alignment horizontal="center" vertical="top" wrapText="1"/>
    </xf>
    <xf numFmtId="9" fontId="0" fillId="0" borderId="7" xfId="4" applyFont="1" applyBorder="1" applyAlignment="1">
      <alignment vertical="top"/>
    </xf>
    <xf numFmtId="3" fontId="0" fillId="0" borderId="0" xfId="0" applyNumberFormat="1" applyFont="1" applyBorder="1" applyAlignment="1">
      <alignment horizontal="center" vertical="top" wrapText="1"/>
    </xf>
    <xf numFmtId="0" fontId="11" fillId="0" borderId="0" xfId="0" applyFont="1" applyBorder="1" applyAlignment="1">
      <alignment vertical="top"/>
    </xf>
    <xf numFmtId="3" fontId="11" fillId="0" borderId="0" xfId="0" applyNumberFormat="1" applyFont="1" applyBorder="1" applyAlignment="1">
      <alignment horizontal="right" vertical="top"/>
    </xf>
    <xf numFmtId="0" fontId="0" fillId="0" borderId="0" xfId="0" applyAlignment="1">
      <alignment vertical="top"/>
    </xf>
    <xf numFmtId="3" fontId="0" fillId="0" borderId="10" xfId="0" applyNumberFormat="1" applyFont="1" applyBorder="1" applyAlignment="1">
      <alignment vertical="top"/>
    </xf>
    <xf numFmtId="9" fontId="2" fillId="0" borderId="0" xfId="2" applyBorder="1" applyAlignment="1">
      <alignment horizontal="center"/>
    </xf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  <xf numFmtId="9" fontId="0" fillId="0" borderId="0" xfId="4" applyFont="1" applyBorder="1" applyAlignment="1">
      <alignment horizontal="center" vertical="top" wrapText="1"/>
    </xf>
    <xf numFmtId="3" fontId="11" fillId="0" borderId="0" xfId="0" applyNumberFormat="1" applyFont="1" applyBorder="1" applyAlignment="1">
      <alignment horizontal="left" vertical="top"/>
    </xf>
  </cellXfs>
  <cellStyles count="5">
    <cellStyle name="Comma 2" xfId="3" xr:uid="{00000000-0005-0000-0000-000000000000}"/>
    <cellStyle name="Normal" xfId="0" builtinId="0"/>
    <cellStyle name="Normal 2" xfId="1" xr:uid="{00000000-0005-0000-0000-000002000000}"/>
    <cellStyle name="Percent" xfId="4" builtinId="5"/>
    <cellStyle name="Percent 2" xfId="2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58"/>
  <sheetViews>
    <sheetView tabSelected="1" topLeftCell="A14" zoomScale="90" zoomScaleNormal="90" workbookViewId="0">
      <selection activeCell="N36" sqref="N36"/>
    </sheetView>
  </sheetViews>
  <sheetFormatPr defaultRowHeight="14.4" x14ac:dyDescent="0.3"/>
  <cols>
    <col min="1" max="1" width="28.6640625" customWidth="1"/>
    <col min="2" max="2" width="25.5546875" customWidth="1"/>
    <col min="3" max="3" width="10.109375" bestFit="1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4" x14ac:dyDescent="0.3">
      <c r="A1" s="1" t="s">
        <v>1</v>
      </c>
    </row>
    <row r="2" spans="1:14" x14ac:dyDescent="0.3">
      <c r="A2" t="s">
        <v>2</v>
      </c>
    </row>
    <row r="4" spans="1:14" x14ac:dyDescent="0.3">
      <c r="A4" s="2" t="s">
        <v>3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4" ht="15" thickBot="1" x14ac:dyDescent="0.35">
      <c r="A5" s="6" t="s">
        <v>4</v>
      </c>
      <c r="B5" s="3"/>
      <c r="C5" s="7" t="s">
        <v>5</v>
      </c>
      <c r="D5" s="5"/>
      <c r="E5" s="5"/>
      <c r="F5" s="5"/>
      <c r="G5" s="7" t="s">
        <v>6</v>
      </c>
      <c r="H5" s="5"/>
      <c r="I5" s="5"/>
      <c r="J5" s="5"/>
      <c r="K5" s="3"/>
      <c r="L5" s="3"/>
    </row>
    <row r="6" spans="1:14" x14ac:dyDescent="0.3">
      <c r="A6" s="8"/>
      <c r="B6" s="9"/>
      <c r="C6" s="10" t="s">
        <v>7</v>
      </c>
      <c r="D6" s="10"/>
      <c r="E6" s="10"/>
      <c r="F6" s="10"/>
      <c r="G6" s="10"/>
      <c r="H6" s="10"/>
      <c r="I6" s="10"/>
      <c r="J6" s="10"/>
      <c r="K6" s="11"/>
      <c r="L6" s="12"/>
    </row>
    <row r="7" spans="1:14" ht="15" thickBot="1" x14ac:dyDescent="0.35">
      <c r="A7" s="13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5" t="s">
        <v>13</v>
      </c>
      <c r="G7" s="15" t="s">
        <v>10</v>
      </c>
      <c r="H7" s="15" t="s">
        <v>11</v>
      </c>
      <c r="I7" s="15" t="s">
        <v>12</v>
      </c>
      <c r="J7" s="16" t="s">
        <v>13</v>
      </c>
      <c r="K7" s="17"/>
      <c r="L7" s="18" t="s">
        <v>14</v>
      </c>
    </row>
    <row r="8" spans="1:14" x14ac:dyDescent="0.3">
      <c r="A8" s="19" t="s">
        <v>15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4" x14ac:dyDescent="0.3">
      <c r="A9" s="19" t="s">
        <v>16</v>
      </c>
      <c r="B9" s="20" t="s">
        <v>17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4" x14ac:dyDescent="0.3">
      <c r="A10" s="19" t="s">
        <v>18</v>
      </c>
      <c r="B10" s="20" t="s">
        <v>19</v>
      </c>
      <c r="C10" s="68">
        <v>0.05</v>
      </c>
      <c r="D10" s="68"/>
      <c r="E10" s="68"/>
      <c r="F10" s="68"/>
      <c r="G10" s="68">
        <v>0.05</v>
      </c>
      <c r="H10" s="68"/>
      <c r="I10" s="68"/>
      <c r="J10" s="68"/>
      <c r="K10" s="17"/>
      <c r="L10" s="24"/>
    </row>
    <row r="11" spans="1:14" x14ac:dyDescent="0.3">
      <c r="A11" s="25" t="s">
        <v>20</v>
      </c>
      <c r="B11" s="26" t="s">
        <v>21</v>
      </c>
      <c r="C11" s="17"/>
      <c r="D11" s="17"/>
      <c r="E11" s="17"/>
      <c r="F11" s="17"/>
      <c r="G11" s="17"/>
      <c r="H11" s="17"/>
      <c r="I11" s="17"/>
      <c r="J11" s="17"/>
      <c r="K11" s="17"/>
      <c r="L11" s="27"/>
    </row>
    <row r="12" spans="1:14" x14ac:dyDescent="0.3">
      <c r="A12" s="19" t="s">
        <v>22</v>
      </c>
      <c r="B12" s="20" t="s">
        <v>23</v>
      </c>
      <c r="C12" s="28"/>
      <c r="D12" s="28"/>
      <c r="E12" s="28"/>
      <c r="F12" s="28"/>
      <c r="G12" s="28"/>
      <c r="H12" s="28"/>
      <c r="I12" s="28"/>
      <c r="J12" s="28"/>
      <c r="K12" s="17"/>
      <c r="L12" s="29">
        <v>40000</v>
      </c>
    </row>
    <row r="13" spans="1:14" x14ac:dyDescent="0.3">
      <c r="A13" s="19" t="s">
        <v>24</v>
      </c>
      <c r="B13" s="20" t="s">
        <v>25</v>
      </c>
      <c r="C13" s="28"/>
      <c r="D13" s="28"/>
      <c r="E13" s="28"/>
      <c r="F13" s="28"/>
      <c r="G13" s="28"/>
      <c r="H13" s="28"/>
      <c r="I13" s="28"/>
      <c r="J13" s="28"/>
      <c r="K13" s="17"/>
      <c r="L13" s="29" t="s">
        <v>25</v>
      </c>
    </row>
    <row r="14" spans="1:14" x14ac:dyDescent="0.3">
      <c r="A14" s="19" t="s">
        <v>0</v>
      </c>
      <c r="B14" s="20" t="s">
        <v>26</v>
      </c>
      <c r="C14" s="30"/>
      <c r="D14" s="30"/>
      <c r="E14" s="30"/>
      <c r="F14" s="30"/>
      <c r="G14" s="30"/>
      <c r="H14" s="30"/>
      <c r="I14" s="30"/>
      <c r="J14" s="30"/>
      <c r="K14" s="17"/>
      <c r="L14" s="31">
        <v>100000</v>
      </c>
      <c r="N14" s="32"/>
    </row>
    <row r="15" spans="1:14" x14ac:dyDescent="0.3">
      <c r="A15" s="19" t="s">
        <v>27</v>
      </c>
      <c r="B15" s="20" t="s">
        <v>14</v>
      </c>
      <c r="C15" s="4"/>
      <c r="D15" s="4"/>
      <c r="E15" s="4"/>
      <c r="F15" s="4"/>
      <c r="G15" s="4"/>
      <c r="H15" s="4"/>
      <c r="I15" s="4"/>
      <c r="J15" s="4"/>
      <c r="K15" s="17"/>
      <c r="L15" s="21"/>
    </row>
    <row r="16" spans="1:14" ht="15" thickBot="1" x14ac:dyDescent="0.35">
      <c r="A16" s="13" t="s">
        <v>28</v>
      </c>
      <c r="B16" s="33"/>
      <c r="C16" s="34"/>
      <c r="D16" s="34"/>
      <c r="E16" s="34"/>
      <c r="F16" s="34"/>
      <c r="G16" s="34"/>
      <c r="H16" s="34"/>
      <c r="I16" s="34"/>
      <c r="J16" s="34"/>
      <c r="K16" s="17"/>
      <c r="L16" s="21"/>
    </row>
    <row r="17" spans="1:13" x14ac:dyDescent="0.3">
      <c r="A17" s="19" t="s">
        <v>29</v>
      </c>
      <c r="B17" s="20" t="s">
        <v>30</v>
      </c>
      <c r="C17" s="35">
        <v>0.1</v>
      </c>
      <c r="D17" s="35">
        <v>0.1</v>
      </c>
      <c r="E17" s="35">
        <v>0.05</v>
      </c>
      <c r="F17" s="35">
        <v>0.02</v>
      </c>
      <c r="G17" s="35">
        <v>0.01</v>
      </c>
      <c r="H17" s="35">
        <v>0</v>
      </c>
      <c r="I17" s="35">
        <v>0</v>
      </c>
      <c r="J17" s="35">
        <v>0</v>
      </c>
      <c r="K17" s="20"/>
      <c r="L17" s="21"/>
    </row>
    <row r="18" spans="1:13" x14ac:dyDescent="0.3">
      <c r="A18" s="19"/>
      <c r="B18" s="20"/>
      <c r="C18" s="17"/>
      <c r="D18" s="17"/>
      <c r="E18" s="17"/>
      <c r="F18" s="17"/>
      <c r="G18" s="17"/>
      <c r="H18" s="17"/>
      <c r="I18" s="17"/>
      <c r="J18" s="17"/>
      <c r="K18" s="20"/>
      <c r="L18" s="21"/>
    </row>
    <row r="19" spans="1:13" ht="15" thickBot="1" x14ac:dyDescent="0.35">
      <c r="A19" s="13" t="s">
        <v>31</v>
      </c>
      <c r="B19" s="33"/>
      <c r="C19" s="34"/>
      <c r="D19" s="34"/>
      <c r="E19" s="34"/>
      <c r="F19" s="34"/>
      <c r="G19" s="34"/>
      <c r="H19" s="34"/>
      <c r="I19" s="34"/>
      <c r="J19" s="34"/>
      <c r="K19" s="36" t="s">
        <v>32</v>
      </c>
      <c r="L19" s="37" t="s">
        <v>33</v>
      </c>
    </row>
    <row r="20" spans="1:13" x14ac:dyDescent="0.3">
      <c r="A20" s="19" t="s">
        <v>34</v>
      </c>
      <c r="B20" s="20" t="s">
        <v>35</v>
      </c>
      <c r="C20" s="22">
        <f t="shared" ref="C20:J20" si="0">C17*C9</f>
        <v>100000</v>
      </c>
      <c r="D20" s="22">
        <f t="shared" si="0"/>
        <v>10000</v>
      </c>
      <c r="E20" s="22">
        <f t="shared" si="0"/>
        <v>2500</v>
      </c>
      <c r="F20" s="22">
        <f t="shared" si="0"/>
        <v>400</v>
      </c>
      <c r="G20" s="22">
        <f t="shared" si="0"/>
        <v>10000</v>
      </c>
      <c r="H20" s="22">
        <f t="shared" si="0"/>
        <v>0</v>
      </c>
      <c r="I20" s="22">
        <f t="shared" si="0"/>
        <v>0</v>
      </c>
      <c r="J20" s="22">
        <f t="shared" si="0"/>
        <v>0</v>
      </c>
      <c r="K20" s="38">
        <f>SUM(C20:J20)</f>
        <v>122900</v>
      </c>
      <c r="L20" s="23">
        <f>K20</f>
        <v>122900</v>
      </c>
    </row>
    <row r="21" spans="1:13" x14ac:dyDescent="0.3">
      <c r="A21" s="19" t="s">
        <v>47</v>
      </c>
      <c r="B21" s="20"/>
      <c r="C21" s="50">
        <f>C20/SUM($C$20:$F$20)</f>
        <v>0.8857395925597874</v>
      </c>
      <c r="D21" s="50">
        <f>D20/SUM($C$20:$F$20)</f>
        <v>8.8573959255978746E-2</v>
      </c>
      <c r="E21" s="50">
        <f>E20/SUM($C$20:$F$20)</f>
        <v>2.2143489813994686E-2</v>
      </c>
      <c r="F21" s="50">
        <f>F20/SUM($C$20:$F$20)</f>
        <v>3.5429583702391498E-3</v>
      </c>
      <c r="G21" s="50">
        <f>G20/SUM($G$20:$J$20)</f>
        <v>1</v>
      </c>
      <c r="H21" s="50">
        <f>H20/SUM($G$20:$J$20)</f>
        <v>0</v>
      </c>
      <c r="I21" s="50">
        <f>I20/SUM($G$20:$J$20)</f>
        <v>0</v>
      </c>
      <c r="J21" s="50">
        <f>J20/SUM($G$20:$J$20)</f>
        <v>0</v>
      </c>
      <c r="K21" s="39"/>
      <c r="L21" s="40"/>
    </row>
    <row r="22" spans="1:13" x14ac:dyDescent="0.3">
      <c r="A22" s="51" t="s">
        <v>46</v>
      </c>
      <c r="B22" s="52"/>
      <c r="C22" s="53"/>
      <c r="D22" s="53"/>
      <c r="E22" s="53"/>
      <c r="F22" s="53"/>
      <c r="G22" s="53"/>
      <c r="H22" s="53"/>
      <c r="I22" s="53"/>
      <c r="J22" s="53"/>
      <c r="K22" s="54"/>
      <c r="L22" s="55"/>
    </row>
    <row r="23" spans="1:13" x14ac:dyDescent="0.3">
      <c r="A23" s="19" t="s">
        <v>18</v>
      </c>
      <c r="B23" s="20" t="s">
        <v>36</v>
      </c>
      <c r="C23" s="69">
        <f>SUM(C9:F9)*C10</f>
        <v>58500</v>
      </c>
      <c r="D23" s="69"/>
      <c r="E23" s="69"/>
      <c r="F23" s="69"/>
      <c r="G23" s="69">
        <f>SUM(G9:J9)*G10</f>
        <v>58500</v>
      </c>
      <c r="H23" s="69"/>
      <c r="I23" s="69"/>
      <c r="J23" s="69"/>
      <c r="K23" s="39"/>
      <c r="L23" s="40"/>
    </row>
    <row r="24" spans="1:13" x14ac:dyDescent="0.3">
      <c r="A24" s="19" t="s">
        <v>37</v>
      </c>
      <c r="B24" s="20" t="s">
        <v>38</v>
      </c>
      <c r="C24" s="70">
        <f>SUM(C20:F20)</f>
        <v>112900</v>
      </c>
      <c r="D24" s="70"/>
      <c r="E24" s="70"/>
      <c r="F24" s="70"/>
      <c r="G24" s="70">
        <f>SUM(G20:J20)</f>
        <v>10000</v>
      </c>
      <c r="H24" s="70"/>
      <c r="I24" s="70"/>
      <c r="J24" s="70"/>
      <c r="K24" s="38"/>
      <c r="L24" s="23"/>
    </row>
    <row r="25" spans="1:13" x14ac:dyDescent="0.3">
      <c r="A25" s="19" t="s">
        <v>39</v>
      </c>
      <c r="B25" s="20" t="s">
        <v>40</v>
      </c>
      <c r="C25" s="70">
        <f>MIN(C24,C23)</f>
        <v>58500</v>
      </c>
      <c r="D25" s="70"/>
      <c r="E25" s="70"/>
      <c r="F25" s="70"/>
      <c r="G25" s="70">
        <f>MIN(G24,G23)</f>
        <v>10000</v>
      </c>
      <c r="H25" s="70"/>
      <c r="I25" s="70"/>
      <c r="J25" s="70"/>
      <c r="K25" s="41"/>
      <c r="L25" s="42">
        <f>SUM(C25:J25)</f>
        <v>68500</v>
      </c>
      <c r="M25" s="43"/>
    </row>
    <row r="26" spans="1:13" x14ac:dyDescent="0.3">
      <c r="A26" s="19" t="s">
        <v>41</v>
      </c>
      <c r="B26" s="20" t="s">
        <v>45</v>
      </c>
      <c r="C26" s="70">
        <f>C24-C25</f>
        <v>54400</v>
      </c>
      <c r="D26" s="70"/>
      <c r="E26" s="70"/>
      <c r="F26" s="70"/>
      <c r="G26" s="70">
        <f>G24-G25</f>
        <v>0</v>
      </c>
      <c r="H26" s="70"/>
      <c r="I26" s="70"/>
      <c r="J26" s="70"/>
      <c r="K26" s="41"/>
      <c r="L26" s="42">
        <f>SUM(C26:J26)</f>
        <v>54400</v>
      </c>
      <c r="M26" s="43"/>
    </row>
    <row r="27" spans="1:13" x14ac:dyDescent="0.3">
      <c r="A27" s="19" t="s">
        <v>58</v>
      </c>
      <c r="B27" s="20"/>
      <c r="C27" s="70">
        <f>C25</f>
        <v>58500</v>
      </c>
      <c r="D27" s="70"/>
      <c r="E27" s="70"/>
      <c r="F27" s="70"/>
      <c r="G27" s="70">
        <f>G25</f>
        <v>10000</v>
      </c>
      <c r="H27" s="70"/>
      <c r="I27" s="70"/>
      <c r="J27" s="70"/>
      <c r="K27" s="41"/>
      <c r="L27" s="42"/>
      <c r="M27" s="43"/>
    </row>
    <row r="28" spans="1:13" x14ac:dyDescent="0.3">
      <c r="A28" s="19" t="s">
        <v>61</v>
      </c>
      <c r="B28" s="20"/>
      <c r="C28" s="71">
        <f>C26/SUM($C$26:$J$26)</f>
        <v>1</v>
      </c>
      <c r="D28" s="71"/>
      <c r="E28" s="71"/>
      <c r="F28" s="71"/>
      <c r="G28" s="71">
        <f>G26/SUM($C$26:$J$26)</f>
        <v>0</v>
      </c>
      <c r="H28" s="71"/>
      <c r="I28" s="71"/>
      <c r="J28" s="71"/>
      <c r="K28" s="41"/>
      <c r="L28" s="42"/>
      <c r="M28" s="43"/>
    </row>
    <row r="29" spans="1:13" x14ac:dyDescent="0.3">
      <c r="A29" s="19" t="s">
        <v>60</v>
      </c>
      <c r="B29" s="20"/>
      <c r="C29" s="71">
        <f>C27/SUM($C$27:$J$27)</f>
        <v>0.85401459854014594</v>
      </c>
      <c r="D29" s="71"/>
      <c r="E29" s="71"/>
      <c r="F29" s="71"/>
      <c r="G29" s="71">
        <f>G27/SUM($C$27:$J$27)</f>
        <v>0.145985401459854</v>
      </c>
      <c r="H29" s="71"/>
      <c r="I29" s="71"/>
      <c r="J29" s="71"/>
      <c r="K29" s="41"/>
      <c r="L29" s="42"/>
      <c r="M29" s="43"/>
    </row>
    <row r="30" spans="1:13" x14ac:dyDescent="0.3">
      <c r="A30" s="51" t="s">
        <v>48</v>
      </c>
      <c r="B30" s="52"/>
      <c r="C30" s="57"/>
      <c r="D30" s="57"/>
      <c r="E30" s="57"/>
      <c r="F30" s="57"/>
      <c r="G30" s="57"/>
      <c r="H30" s="57"/>
      <c r="I30" s="57"/>
      <c r="J30" s="57"/>
      <c r="K30" s="58"/>
      <c r="L30" s="59"/>
      <c r="M30" s="43"/>
    </row>
    <row r="31" spans="1:13" x14ac:dyDescent="0.3">
      <c r="A31" s="19" t="s">
        <v>49</v>
      </c>
      <c r="B31" s="20"/>
      <c r="C31" s="56"/>
      <c r="D31" s="56"/>
      <c r="E31" s="56"/>
      <c r="F31" s="56"/>
      <c r="G31" s="56"/>
      <c r="H31" s="56"/>
      <c r="I31" s="56"/>
      <c r="J31" s="56"/>
      <c r="K31" s="41"/>
      <c r="L31" s="42">
        <f>L26</f>
        <v>54400</v>
      </c>
      <c r="M31" s="43"/>
    </row>
    <row r="32" spans="1:13" x14ac:dyDescent="0.3">
      <c r="A32" s="19" t="s">
        <v>42</v>
      </c>
      <c r="B32" s="20" t="s">
        <v>43</v>
      </c>
      <c r="C32" s="44"/>
      <c r="D32" s="44"/>
      <c r="E32" s="44"/>
      <c r="F32" s="44"/>
      <c r="G32" s="44"/>
      <c r="H32" s="44"/>
      <c r="I32" s="44"/>
      <c r="J32" s="44"/>
      <c r="K32" s="41"/>
      <c r="L32" s="23">
        <f>MIN($L$12,L25)</f>
        <v>40000</v>
      </c>
      <c r="M32" s="43"/>
    </row>
    <row r="33" spans="1:1025" x14ac:dyDescent="0.3">
      <c r="A33" s="19" t="s">
        <v>50</v>
      </c>
      <c r="B33" s="20" t="s">
        <v>51</v>
      </c>
      <c r="C33" s="48"/>
      <c r="D33" s="48"/>
      <c r="E33" s="48"/>
      <c r="F33" s="48"/>
      <c r="G33" s="48"/>
      <c r="H33" s="48"/>
      <c r="I33" s="48"/>
      <c r="J33" s="48"/>
      <c r="K33" s="41"/>
      <c r="L33" s="23">
        <f>MAX(L20-L32,0)</f>
        <v>82900</v>
      </c>
    </row>
    <row r="34" spans="1:1025" x14ac:dyDescent="0.3">
      <c r="A34" s="19" t="s">
        <v>59</v>
      </c>
      <c r="B34" s="20"/>
      <c r="C34" s="63"/>
      <c r="D34" s="63"/>
      <c r="E34" s="63"/>
      <c r="F34" s="63"/>
      <c r="G34" s="63"/>
      <c r="H34" s="63"/>
      <c r="I34" s="63"/>
      <c r="J34" s="63"/>
      <c r="K34" s="41"/>
      <c r="L34" s="23">
        <f>L33-L31</f>
        <v>28500</v>
      </c>
      <c r="M34" s="43"/>
    </row>
    <row r="35" spans="1:1025" x14ac:dyDescent="0.3">
      <c r="A35" s="19" t="s">
        <v>47</v>
      </c>
      <c r="B35" s="20"/>
      <c r="C35" s="71">
        <f>L33/$L$33</f>
        <v>1</v>
      </c>
      <c r="D35" s="71"/>
      <c r="E35" s="71"/>
      <c r="F35" s="71"/>
      <c r="G35" s="71"/>
      <c r="H35" s="71"/>
      <c r="I35" s="71"/>
      <c r="J35" s="71"/>
      <c r="K35" s="41"/>
      <c r="L35" s="60"/>
      <c r="M35" s="43"/>
    </row>
    <row r="36" spans="1:1025" x14ac:dyDescent="0.3">
      <c r="A36" s="51" t="s">
        <v>52</v>
      </c>
      <c r="B36" s="52"/>
      <c r="C36" s="61"/>
      <c r="D36" s="61"/>
      <c r="E36" s="61"/>
      <c r="F36" s="61"/>
      <c r="G36" s="61"/>
      <c r="H36" s="61"/>
      <c r="I36" s="61"/>
      <c r="J36" s="61"/>
      <c r="K36" s="58"/>
      <c r="L36" s="62"/>
      <c r="M36" s="43"/>
    </row>
    <row r="37" spans="1:1025" x14ac:dyDescent="0.3">
      <c r="A37" s="19" t="s">
        <v>49</v>
      </c>
      <c r="B37" s="20"/>
      <c r="C37" s="48"/>
      <c r="D37" s="48"/>
      <c r="E37" s="48"/>
      <c r="F37" s="48"/>
      <c r="G37" s="48"/>
      <c r="H37" s="48"/>
      <c r="I37" s="48"/>
      <c r="J37" s="48"/>
      <c r="K37" s="41"/>
      <c r="L37" s="23">
        <f>L33</f>
        <v>82900</v>
      </c>
      <c r="M37" s="43"/>
    </row>
    <row r="38" spans="1:1025" x14ac:dyDescent="0.3">
      <c r="A38" s="19" t="s">
        <v>41</v>
      </c>
      <c r="B38" s="20" t="s">
        <v>53</v>
      </c>
      <c r="C38" s="49"/>
      <c r="D38" s="49"/>
      <c r="E38" s="49"/>
      <c r="F38" s="49"/>
      <c r="G38" s="49"/>
      <c r="H38" s="49"/>
      <c r="I38" s="49"/>
      <c r="J38" s="49"/>
      <c r="K38" s="41"/>
      <c r="L38" s="23">
        <f>MIN(L37,L14)</f>
        <v>82900</v>
      </c>
      <c r="M38" s="43"/>
    </row>
    <row r="39" spans="1:1025" ht="15" thickBot="1" x14ac:dyDescent="0.35">
      <c r="A39" s="33" t="s">
        <v>44</v>
      </c>
      <c r="B39" s="33" t="s">
        <v>54</v>
      </c>
      <c r="C39" s="45"/>
      <c r="D39" s="45"/>
      <c r="E39" s="45"/>
      <c r="F39" s="45"/>
      <c r="G39" s="45"/>
      <c r="H39" s="45"/>
      <c r="I39" s="45"/>
      <c r="J39" s="45"/>
      <c r="K39" s="46"/>
      <c r="L39" s="67">
        <f>L38</f>
        <v>82900</v>
      </c>
      <c r="M39" s="43"/>
    </row>
    <row r="41" spans="1:1025" ht="15" customHeight="1" x14ac:dyDescent="0.3">
      <c r="A41" s="64" t="s">
        <v>55</v>
      </c>
      <c r="B41" s="64"/>
      <c r="C41" s="22">
        <f>$C$35*$C$28*C$21*$L$39</f>
        <v>73427.812223206376</v>
      </c>
      <c r="D41" s="22">
        <f>$C$35*$C$28*D$21*$L$39</f>
        <v>7342.7812223206383</v>
      </c>
      <c r="E41" s="22">
        <f>$C$35*$C$28*E$21*$L$39</f>
        <v>1835.6953055801596</v>
      </c>
      <c r="F41" s="22">
        <f>$C$35*$C$28*F$21*$L$39</f>
        <v>293.71124889282549</v>
      </c>
      <c r="G41" s="22">
        <f>$C$35*$G$28*G$21*$L$39</f>
        <v>0</v>
      </c>
      <c r="H41" s="22">
        <f>$C$35*$G$28*H$21*$L$39</f>
        <v>0</v>
      </c>
      <c r="I41" s="22">
        <f>$C$35*$G$28*I$21*$L$39</f>
        <v>0</v>
      </c>
      <c r="J41" s="22">
        <f>$C$35*$G$28*J$21*$L$39</f>
        <v>0</v>
      </c>
      <c r="K41" s="65"/>
      <c r="L41" s="65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  <c r="IY41" s="66"/>
      <c r="IZ41" s="66"/>
      <c r="JA41" s="66"/>
      <c r="JB41" s="66"/>
      <c r="JC41" s="66"/>
      <c r="JD41" s="66"/>
      <c r="JE41" s="66"/>
      <c r="JF41" s="66"/>
      <c r="JG41" s="66"/>
      <c r="JH41" s="66"/>
      <c r="JI41" s="66"/>
      <c r="JJ41" s="66"/>
      <c r="JK41" s="66"/>
      <c r="JL41" s="66"/>
      <c r="JM41" s="66"/>
      <c r="JN41" s="66"/>
      <c r="JO41" s="66"/>
      <c r="JP41" s="66"/>
      <c r="JQ41" s="66"/>
      <c r="JR41" s="66"/>
      <c r="JS41" s="66"/>
      <c r="JT41" s="66"/>
      <c r="JU41" s="66"/>
      <c r="JV41" s="66"/>
      <c r="JW41" s="66"/>
      <c r="JX41" s="66"/>
      <c r="JY41" s="66"/>
      <c r="JZ41" s="66"/>
      <c r="KA41" s="66"/>
      <c r="KB41" s="66"/>
      <c r="KC41" s="66"/>
      <c r="KD41" s="66"/>
      <c r="KE41" s="66"/>
      <c r="KF41" s="66"/>
      <c r="KG41" s="66"/>
      <c r="KH41" s="66"/>
      <c r="KI41" s="66"/>
      <c r="KJ41" s="66"/>
      <c r="KK41" s="66"/>
      <c r="KL41" s="66"/>
      <c r="KM41" s="66"/>
      <c r="KN41" s="66"/>
      <c r="KO41" s="66"/>
      <c r="KP41" s="66"/>
      <c r="KQ41" s="66"/>
      <c r="KR41" s="66"/>
      <c r="KS41" s="66"/>
      <c r="KT41" s="66"/>
      <c r="KU41" s="66"/>
      <c r="KV41" s="66"/>
      <c r="KW41" s="66"/>
      <c r="KX41" s="66"/>
      <c r="KY41" s="66"/>
      <c r="KZ41" s="66"/>
      <c r="LA41" s="66"/>
      <c r="LB41" s="66"/>
      <c r="LC41" s="66"/>
      <c r="LD41" s="66"/>
      <c r="LE41" s="66"/>
      <c r="LF41" s="66"/>
      <c r="LG41" s="66"/>
      <c r="LH41" s="66"/>
      <c r="LI41" s="66"/>
      <c r="LJ41" s="66"/>
      <c r="LK41" s="66"/>
      <c r="LL41" s="66"/>
      <c r="LM41" s="66"/>
      <c r="LN41" s="66"/>
      <c r="LO41" s="66"/>
      <c r="LP41" s="66"/>
      <c r="LQ41" s="66"/>
      <c r="LR41" s="66"/>
      <c r="LS41" s="66"/>
      <c r="LT41" s="66"/>
      <c r="LU41" s="66"/>
      <c r="LV41" s="66"/>
      <c r="LW41" s="66"/>
      <c r="LX41" s="66"/>
      <c r="LY41" s="66"/>
      <c r="LZ41" s="66"/>
      <c r="MA41" s="66"/>
      <c r="MB41" s="66"/>
      <c r="MC41" s="66"/>
      <c r="MD41" s="66"/>
      <c r="ME41" s="66"/>
      <c r="MF41" s="66"/>
      <c r="MG41" s="66"/>
      <c r="MH41" s="66"/>
      <c r="MI41" s="66"/>
      <c r="MJ41" s="66"/>
      <c r="MK41" s="66"/>
      <c r="ML41" s="66"/>
      <c r="MM41" s="66"/>
      <c r="MN41" s="66"/>
      <c r="MO41" s="66"/>
      <c r="MP41" s="66"/>
      <c r="MQ41" s="66"/>
      <c r="MR41" s="66"/>
      <c r="MS41" s="66"/>
      <c r="MT41" s="66"/>
      <c r="MU41" s="66"/>
      <c r="MV41" s="66"/>
      <c r="MW41" s="66"/>
      <c r="MX41" s="66"/>
      <c r="MY41" s="66"/>
      <c r="MZ41" s="66"/>
      <c r="NA41" s="66"/>
      <c r="NB41" s="66"/>
      <c r="NC41" s="66"/>
      <c r="ND41" s="66"/>
      <c r="NE41" s="66"/>
      <c r="NF41" s="66"/>
      <c r="NG41" s="66"/>
      <c r="NH41" s="66"/>
      <c r="NI41" s="66"/>
      <c r="NJ41" s="66"/>
      <c r="NK41" s="66"/>
      <c r="NL41" s="66"/>
      <c r="NM41" s="66"/>
      <c r="NN41" s="66"/>
      <c r="NO41" s="66"/>
      <c r="NP41" s="66"/>
      <c r="NQ41" s="66"/>
      <c r="NR41" s="66"/>
      <c r="NS41" s="66"/>
      <c r="NT41" s="66"/>
      <c r="NU41" s="66"/>
      <c r="NV41" s="66"/>
      <c r="NW41" s="66"/>
      <c r="NX41" s="66"/>
      <c r="NY41" s="66"/>
      <c r="NZ41" s="66"/>
      <c r="OA41" s="66"/>
      <c r="OB41" s="66"/>
      <c r="OC41" s="66"/>
      <c r="OD41" s="66"/>
      <c r="OE41" s="66"/>
      <c r="OF41" s="66"/>
      <c r="OG41" s="66"/>
      <c r="OH41" s="66"/>
      <c r="OI41" s="66"/>
      <c r="OJ41" s="66"/>
      <c r="OK41" s="66"/>
      <c r="OL41" s="66"/>
      <c r="OM41" s="66"/>
      <c r="ON41" s="66"/>
      <c r="OO41" s="66"/>
      <c r="OP41" s="66"/>
      <c r="OQ41" s="66"/>
      <c r="OR41" s="66"/>
      <c r="OS41" s="66"/>
      <c r="OT41" s="66"/>
      <c r="OU41" s="66"/>
      <c r="OV41" s="66"/>
      <c r="OW41" s="66"/>
      <c r="OX41" s="66"/>
      <c r="OY41" s="66"/>
      <c r="OZ41" s="66"/>
      <c r="PA41" s="66"/>
      <c r="PB41" s="66"/>
      <c r="PC41" s="66"/>
      <c r="PD41" s="66"/>
      <c r="PE41" s="66"/>
      <c r="PF41" s="66"/>
      <c r="PG41" s="66"/>
      <c r="PH41" s="66"/>
      <c r="PI41" s="66"/>
      <c r="PJ41" s="66"/>
      <c r="PK41" s="66"/>
      <c r="PL41" s="66"/>
      <c r="PM41" s="66"/>
      <c r="PN41" s="66"/>
      <c r="PO41" s="66"/>
      <c r="PP41" s="66"/>
      <c r="PQ41" s="66"/>
      <c r="PR41" s="66"/>
      <c r="PS41" s="66"/>
      <c r="PT41" s="66"/>
      <c r="PU41" s="66"/>
      <c r="PV41" s="66"/>
      <c r="PW41" s="66"/>
      <c r="PX41" s="66"/>
      <c r="PY41" s="66"/>
      <c r="PZ41" s="66"/>
      <c r="QA41" s="66"/>
      <c r="QB41" s="66"/>
      <c r="QC41" s="66"/>
      <c r="QD41" s="66"/>
      <c r="QE41" s="66"/>
      <c r="QF41" s="66"/>
      <c r="QG41" s="66"/>
      <c r="QH41" s="66"/>
      <c r="QI41" s="66"/>
      <c r="QJ41" s="66"/>
      <c r="QK41" s="66"/>
      <c r="QL41" s="66"/>
      <c r="QM41" s="66"/>
      <c r="QN41" s="66"/>
      <c r="QO41" s="66"/>
      <c r="QP41" s="66"/>
      <c r="QQ41" s="66"/>
      <c r="QR41" s="66"/>
      <c r="QS41" s="66"/>
      <c r="QT41" s="66"/>
      <c r="QU41" s="66"/>
      <c r="QV41" s="66"/>
      <c r="QW41" s="66"/>
      <c r="QX41" s="66"/>
      <c r="QY41" s="66"/>
      <c r="QZ41" s="66"/>
      <c r="RA41" s="66"/>
      <c r="RB41" s="66"/>
      <c r="RC41" s="66"/>
      <c r="RD41" s="66"/>
      <c r="RE41" s="66"/>
      <c r="RF41" s="66"/>
      <c r="RG41" s="66"/>
      <c r="RH41" s="66"/>
      <c r="RI41" s="66"/>
      <c r="RJ41" s="66"/>
      <c r="RK41" s="66"/>
      <c r="RL41" s="66"/>
      <c r="RM41" s="66"/>
      <c r="RN41" s="66"/>
      <c r="RO41" s="66"/>
      <c r="RP41" s="66"/>
      <c r="RQ41" s="66"/>
      <c r="RR41" s="66"/>
      <c r="RS41" s="66"/>
      <c r="RT41" s="66"/>
      <c r="RU41" s="66"/>
      <c r="RV41" s="66"/>
      <c r="RW41" s="66"/>
      <c r="RX41" s="66"/>
      <c r="RY41" s="66"/>
      <c r="RZ41" s="66"/>
      <c r="SA41" s="66"/>
      <c r="SB41" s="66"/>
      <c r="SC41" s="66"/>
      <c r="SD41" s="66"/>
      <c r="SE41" s="66"/>
      <c r="SF41" s="66"/>
      <c r="SG41" s="66"/>
      <c r="SH41" s="66"/>
      <c r="SI41" s="66"/>
      <c r="SJ41" s="66"/>
      <c r="SK41" s="66"/>
      <c r="SL41" s="66"/>
      <c r="SM41" s="66"/>
      <c r="SN41" s="66"/>
      <c r="SO41" s="66"/>
      <c r="SP41" s="66"/>
      <c r="SQ41" s="66"/>
      <c r="SR41" s="66"/>
      <c r="SS41" s="66"/>
      <c r="ST41" s="66"/>
      <c r="SU41" s="66"/>
      <c r="SV41" s="66"/>
      <c r="SW41" s="66"/>
      <c r="SX41" s="66"/>
      <c r="SY41" s="66"/>
      <c r="SZ41" s="66"/>
      <c r="TA41" s="66"/>
      <c r="TB41" s="66"/>
      <c r="TC41" s="66"/>
      <c r="TD41" s="66"/>
      <c r="TE41" s="66"/>
      <c r="TF41" s="66"/>
      <c r="TG41" s="66"/>
      <c r="TH41" s="66"/>
      <c r="TI41" s="66"/>
      <c r="TJ41" s="66"/>
      <c r="TK41" s="66"/>
      <c r="TL41" s="66"/>
      <c r="TM41" s="66"/>
      <c r="TN41" s="66"/>
      <c r="TO41" s="66"/>
      <c r="TP41" s="66"/>
      <c r="TQ41" s="66"/>
      <c r="TR41" s="66"/>
      <c r="TS41" s="66"/>
      <c r="TT41" s="66"/>
      <c r="TU41" s="66"/>
      <c r="TV41" s="66"/>
      <c r="TW41" s="66"/>
      <c r="TX41" s="66"/>
      <c r="TY41" s="66"/>
      <c r="TZ41" s="66"/>
      <c r="UA41" s="66"/>
      <c r="UB41" s="66"/>
      <c r="UC41" s="66"/>
      <c r="UD41" s="66"/>
      <c r="UE41" s="66"/>
      <c r="UF41" s="66"/>
      <c r="UG41" s="66"/>
      <c r="UH41" s="66"/>
      <c r="UI41" s="66"/>
      <c r="UJ41" s="66"/>
      <c r="UK41" s="66"/>
      <c r="UL41" s="66"/>
      <c r="UM41" s="66"/>
      <c r="UN41" s="66"/>
      <c r="UO41" s="66"/>
      <c r="UP41" s="66"/>
      <c r="UQ41" s="66"/>
      <c r="UR41" s="66"/>
      <c r="US41" s="66"/>
      <c r="UT41" s="66"/>
      <c r="UU41" s="66"/>
      <c r="UV41" s="66"/>
      <c r="UW41" s="66"/>
      <c r="UX41" s="66"/>
      <c r="UY41" s="66"/>
      <c r="UZ41" s="66"/>
      <c r="VA41" s="66"/>
      <c r="VB41" s="66"/>
      <c r="VC41" s="66"/>
      <c r="VD41" s="66"/>
      <c r="VE41" s="66"/>
      <c r="VF41" s="66"/>
      <c r="VG41" s="66"/>
      <c r="VH41" s="66"/>
      <c r="VI41" s="66"/>
      <c r="VJ41" s="66"/>
      <c r="VK41" s="66"/>
      <c r="VL41" s="66"/>
      <c r="VM41" s="66"/>
      <c r="VN41" s="66"/>
      <c r="VO41" s="66"/>
      <c r="VP41" s="66"/>
      <c r="VQ41" s="66"/>
      <c r="VR41" s="66"/>
      <c r="VS41" s="66"/>
      <c r="VT41" s="66"/>
      <c r="VU41" s="66"/>
      <c r="VV41" s="66"/>
      <c r="VW41" s="66"/>
      <c r="VX41" s="66"/>
      <c r="VY41" s="66"/>
      <c r="VZ41" s="66"/>
      <c r="WA41" s="66"/>
      <c r="WB41" s="66"/>
      <c r="WC41" s="66"/>
      <c r="WD41" s="66"/>
      <c r="WE41" s="66"/>
      <c r="WF41" s="66"/>
      <c r="WG41" s="66"/>
      <c r="WH41" s="66"/>
      <c r="WI41" s="66"/>
      <c r="WJ41" s="66"/>
      <c r="WK41" s="66"/>
      <c r="WL41" s="66"/>
      <c r="WM41" s="66"/>
      <c r="WN41" s="66"/>
      <c r="WO41" s="66"/>
      <c r="WP41" s="66"/>
      <c r="WQ41" s="66"/>
      <c r="WR41" s="66"/>
      <c r="WS41" s="66"/>
      <c r="WT41" s="66"/>
      <c r="WU41" s="66"/>
      <c r="WV41" s="66"/>
      <c r="WW41" s="66"/>
      <c r="WX41" s="66"/>
      <c r="WY41" s="66"/>
      <c r="WZ41" s="66"/>
      <c r="XA41" s="66"/>
      <c r="XB41" s="66"/>
      <c r="XC41" s="66"/>
      <c r="XD41" s="66"/>
      <c r="XE41" s="66"/>
      <c r="XF41" s="66"/>
      <c r="XG41" s="66"/>
      <c r="XH41" s="66"/>
      <c r="XI41" s="66"/>
      <c r="XJ41" s="66"/>
      <c r="XK41" s="66"/>
      <c r="XL41" s="66"/>
      <c r="XM41" s="66"/>
      <c r="XN41" s="66"/>
      <c r="XO41" s="66"/>
      <c r="XP41" s="66"/>
      <c r="XQ41" s="66"/>
      <c r="XR41" s="66"/>
      <c r="XS41" s="66"/>
      <c r="XT41" s="66"/>
      <c r="XU41" s="66"/>
      <c r="XV41" s="66"/>
      <c r="XW41" s="66"/>
      <c r="XX41" s="66"/>
      <c r="XY41" s="66"/>
      <c r="XZ41" s="66"/>
      <c r="YA41" s="66"/>
      <c r="YB41" s="66"/>
      <c r="YC41" s="66"/>
      <c r="YD41" s="66"/>
      <c r="YE41" s="66"/>
      <c r="YF41" s="66"/>
      <c r="YG41" s="66"/>
      <c r="YH41" s="66"/>
      <c r="YI41" s="66"/>
      <c r="YJ41" s="66"/>
      <c r="YK41" s="66"/>
      <c r="YL41" s="66"/>
      <c r="YM41" s="66"/>
      <c r="YN41" s="66"/>
      <c r="YO41" s="66"/>
      <c r="YP41" s="66"/>
      <c r="YQ41" s="66"/>
      <c r="YR41" s="66"/>
      <c r="YS41" s="66"/>
      <c r="YT41" s="66"/>
      <c r="YU41" s="66"/>
      <c r="YV41" s="66"/>
      <c r="YW41" s="66"/>
      <c r="YX41" s="66"/>
      <c r="YY41" s="66"/>
      <c r="YZ41" s="66"/>
      <c r="ZA41" s="66"/>
      <c r="ZB41" s="66"/>
      <c r="ZC41" s="66"/>
      <c r="ZD41" s="66"/>
      <c r="ZE41" s="66"/>
      <c r="ZF41" s="66"/>
      <c r="ZG41" s="66"/>
      <c r="ZH41" s="66"/>
      <c r="ZI41" s="66"/>
      <c r="ZJ41" s="66"/>
      <c r="ZK41" s="66"/>
      <c r="ZL41" s="66"/>
      <c r="ZM41" s="66"/>
      <c r="ZN41" s="66"/>
      <c r="ZO41" s="66"/>
      <c r="ZP41" s="66"/>
      <c r="ZQ41" s="66"/>
      <c r="ZR41" s="66"/>
      <c r="ZS41" s="66"/>
      <c r="ZT41" s="66"/>
      <c r="ZU41" s="66"/>
      <c r="ZV41" s="66"/>
      <c r="ZW41" s="66"/>
      <c r="ZX41" s="66"/>
      <c r="ZY41" s="66"/>
      <c r="ZZ41" s="66"/>
      <c r="AAA41" s="66"/>
      <c r="AAB41" s="66"/>
      <c r="AAC41" s="66"/>
      <c r="AAD41" s="66"/>
      <c r="AAE41" s="66"/>
      <c r="AAF41" s="66"/>
      <c r="AAG41" s="66"/>
      <c r="AAH41" s="66"/>
      <c r="AAI41" s="66"/>
      <c r="AAJ41" s="66"/>
      <c r="AAK41" s="66"/>
      <c r="AAL41" s="66"/>
      <c r="AAM41" s="66"/>
      <c r="AAN41" s="66"/>
      <c r="AAO41" s="66"/>
      <c r="AAP41" s="66"/>
      <c r="AAQ41" s="66"/>
      <c r="AAR41" s="66"/>
      <c r="AAS41" s="66"/>
      <c r="AAT41" s="66"/>
      <c r="AAU41" s="66"/>
      <c r="AAV41" s="66"/>
      <c r="AAW41" s="66"/>
      <c r="AAX41" s="66"/>
      <c r="AAY41" s="66"/>
      <c r="AAZ41" s="66"/>
      <c r="ABA41" s="66"/>
      <c r="ABB41" s="66"/>
      <c r="ABC41" s="66"/>
      <c r="ABD41" s="66"/>
      <c r="ABE41" s="66"/>
      <c r="ABF41" s="66"/>
      <c r="ABG41" s="66"/>
      <c r="ABH41" s="66"/>
      <c r="ABI41" s="66"/>
      <c r="ABJ41" s="66"/>
      <c r="ABK41" s="66"/>
      <c r="ABL41" s="66"/>
      <c r="ABM41" s="66"/>
      <c r="ABN41" s="66"/>
      <c r="ABO41" s="66"/>
      <c r="ABP41" s="66"/>
      <c r="ABQ41" s="66"/>
      <c r="ABR41" s="66"/>
      <c r="ABS41" s="66"/>
      <c r="ABT41" s="66"/>
      <c r="ABU41" s="66"/>
      <c r="ABV41" s="66"/>
      <c r="ABW41" s="66"/>
      <c r="ABX41" s="66"/>
      <c r="ABY41" s="66"/>
      <c r="ABZ41" s="66"/>
      <c r="ACA41" s="66"/>
      <c r="ACB41" s="66"/>
      <c r="ACC41" s="66"/>
      <c r="ACD41" s="66"/>
      <c r="ACE41" s="66"/>
      <c r="ACF41" s="66"/>
      <c r="ACG41" s="66"/>
      <c r="ACH41" s="66"/>
      <c r="ACI41" s="66"/>
      <c r="ACJ41" s="66"/>
      <c r="ACK41" s="66"/>
      <c r="ACL41" s="66"/>
      <c r="ACM41" s="66"/>
      <c r="ACN41" s="66"/>
      <c r="ACO41" s="66"/>
      <c r="ACP41" s="66"/>
      <c r="ACQ41" s="66"/>
      <c r="ACR41" s="66"/>
      <c r="ACS41" s="66"/>
      <c r="ACT41" s="66"/>
      <c r="ACU41" s="66"/>
      <c r="ACV41" s="66"/>
      <c r="ACW41" s="66"/>
      <c r="ACX41" s="66"/>
      <c r="ACY41" s="66"/>
      <c r="ACZ41" s="66"/>
      <c r="ADA41" s="66"/>
      <c r="ADB41" s="66"/>
      <c r="ADC41" s="66"/>
      <c r="ADD41" s="66"/>
      <c r="ADE41" s="66"/>
      <c r="ADF41" s="66"/>
      <c r="ADG41" s="66"/>
      <c r="ADH41" s="66"/>
      <c r="ADI41" s="66"/>
      <c r="ADJ41" s="66"/>
      <c r="ADK41" s="66"/>
      <c r="ADL41" s="66"/>
      <c r="ADM41" s="66"/>
      <c r="ADN41" s="66"/>
      <c r="ADO41" s="66"/>
      <c r="ADP41" s="66"/>
      <c r="ADQ41" s="66"/>
      <c r="ADR41" s="66"/>
      <c r="ADS41" s="66"/>
      <c r="ADT41" s="66"/>
      <c r="ADU41" s="66"/>
      <c r="ADV41" s="66"/>
      <c r="ADW41" s="66"/>
      <c r="ADX41" s="66"/>
      <c r="ADY41" s="66"/>
      <c r="ADZ41" s="66"/>
      <c r="AEA41" s="66"/>
      <c r="AEB41" s="66"/>
      <c r="AEC41" s="66"/>
      <c r="AED41" s="66"/>
      <c r="AEE41" s="66"/>
      <c r="AEF41" s="66"/>
      <c r="AEG41" s="66"/>
      <c r="AEH41" s="66"/>
      <c r="AEI41" s="66"/>
      <c r="AEJ41" s="66"/>
      <c r="AEK41" s="66"/>
      <c r="AEL41" s="66"/>
      <c r="AEM41" s="66"/>
      <c r="AEN41" s="66"/>
      <c r="AEO41" s="66"/>
      <c r="AEP41" s="66"/>
      <c r="AEQ41" s="66"/>
      <c r="AER41" s="66"/>
      <c r="AES41" s="66"/>
      <c r="AET41" s="66"/>
      <c r="AEU41" s="66"/>
      <c r="AEV41" s="66"/>
      <c r="AEW41" s="66"/>
      <c r="AEX41" s="66"/>
      <c r="AEY41" s="66"/>
      <c r="AEZ41" s="66"/>
      <c r="AFA41" s="66"/>
      <c r="AFB41" s="66"/>
      <c r="AFC41" s="66"/>
      <c r="AFD41" s="66"/>
      <c r="AFE41" s="66"/>
      <c r="AFF41" s="66"/>
      <c r="AFG41" s="66"/>
      <c r="AFH41" s="66"/>
      <c r="AFI41" s="66"/>
      <c r="AFJ41" s="66"/>
      <c r="AFK41" s="66"/>
      <c r="AFL41" s="66"/>
      <c r="AFM41" s="66"/>
      <c r="AFN41" s="66"/>
      <c r="AFO41" s="66"/>
      <c r="AFP41" s="66"/>
      <c r="AFQ41" s="66"/>
      <c r="AFR41" s="66"/>
      <c r="AFS41" s="66"/>
      <c r="AFT41" s="66"/>
      <c r="AFU41" s="66"/>
      <c r="AFV41" s="66"/>
      <c r="AFW41" s="66"/>
      <c r="AFX41" s="66"/>
      <c r="AFY41" s="66"/>
      <c r="AFZ41" s="66"/>
      <c r="AGA41" s="66"/>
      <c r="AGB41" s="66"/>
      <c r="AGC41" s="66"/>
      <c r="AGD41" s="66"/>
      <c r="AGE41" s="66"/>
      <c r="AGF41" s="66"/>
      <c r="AGG41" s="66"/>
      <c r="AGH41" s="66"/>
      <c r="AGI41" s="66"/>
      <c r="AGJ41" s="66"/>
      <c r="AGK41" s="66"/>
      <c r="AGL41" s="66"/>
      <c r="AGM41" s="66"/>
      <c r="AGN41" s="66"/>
      <c r="AGO41" s="66"/>
      <c r="AGP41" s="66"/>
      <c r="AGQ41" s="66"/>
      <c r="AGR41" s="66"/>
      <c r="AGS41" s="66"/>
      <c r="AGT41" s="66"/>
      <c r="AGU41" s="66"/>
      <c r="AGV41" s="66"/>
      <c r="AGW41" s="66"/>
      <c r="AGX41" s="66"/>
      <c r="AGY41" s="66"/>
      <c r="AGZ41" s="66"/>
      <c r="AHA41" s="66"/>
      <c r="AHB41" s="66"/>
      <c r="AHC41" s="66"/>
      <c r="AHD41" s="66"/>
      <c r="AHE41" s="66"/>
      <c r="AHF41" s="66"/>
      <c r="AHG41" s="66"/>
      <c r="AHH41" s="66"/>
      <c r="AHI41" s="66"/>
      <c r="AHJ41" s="66"/>
      <c r="AHK41" s="66"/>
      <c r="AHL41" s="66"/>
      <c r="AHM41" s="66"/>
      <c r="AHN41" s="66"/>
      <c r="AHO41" s="66"/>
      <c r="AHP41" s="66"/>
      <c r="AHQ41" s="66"/>
      <c r="AHR41" s="66"/>
      <c r="AHS41" s="66"/>
      <c r="AHT41" s="66"/>
      <c r="AHU41" s="66"/>
      <c r="AHV41" s="66"/>
      <c r="AHW41" s="66"/>
      <c r="AHX41" s="66"/>
      <c r="AHY41" s="66"/>
      <c r="AHZ41" s="66"/>
      <c r="AIA41" s="66"/>
      <c r="AIB41" s="66"/>
      <c r="AIC41" s="66"/>
      <c r="AID41" s="66"/>
      <c r="AIE41" s="66"/>
      <c r="AIF41" s="66"/>
      <c r="AIG41" s="66"/>
      <c r="AIH41" s="66"/>
      <c r="AII41" s="66"/>
      <c r="AIJ41" s="66"/>
      <c r="AIK41" s="66"/>
      <c r="AIL41" s="66"/>
      <c r="AIM41" s="66"/>
      <c r="AIN41" s="66"/>
      <c r="AIO41" s="66"/>
      <c r="AIP41" s="66"/>
      <c r="AIQ41" s="66"/>
      <c r="AIR41" s="66"/>
      <c r="AIS41" s="66"/>
      <c r="AIT41" s="66"/>
      <c r="AIU41" s="66"/>
      <c r="AIV41" s="66"/>
      <c r="AIW41" s="66"/>
      <c r="AIX41" s="66"/>
      <c r="AIY41" s="66"/>
      <c r="AIZ41" s="66"/>
      <c r="AJA41" s="66"/>
      <c r="AJB41" s="66"/>
      <c r="AJC41" s="66"/>
      <c r="AJD41" s="66"/>
      <c r="AJE41" s="66"/>
      <c r="AJF41" s="66"/>
      <c r="AJG41" s="66"/>
      <c r="AJH41" s="66"/>
      <c r="AJI41" s="66"/>
      <c r="AJJ41" s="66"/>
      <c r="AJK41" s="66"/>
      <c r="AJL41" s="66"/>
      <c r="AJM41" s="66"/>
      <c r="AJN41" s="66"/>
      <c r="AJO41" s="66"/>
      <c r="AJP41" s="66"/>
      <c r="AJQ41" s="66"/>
      <c r="AJR41" s="66"/>
      <c r="AJS41" s="66"/>
      <c r="AJT41" s="66"/>
      <c r="AJU41" s="66"/>
      <c r="AJV41" s="66"/>
      <c r="AJW41" s="66"/>
      <c r="AJX41" s="66"/>
      <c r="AJY41" s="66"/>
      <c r="AJZ41" s="66"/>
      <c r="AKA41" s="66"/>
      <c r="AKB41" s="66"/>
      <c r="AKC41" s="66"/>
      <c r="AKD41" s="66"/>
      <c r="AKE41" s="66"/>
      <c r="AKF41" s="66"/>
      <c r="AKG41" s="66"/>
      <c r="AKH41" s="66"/>
      <c r="AKI41" s="66"/>
      <c r="AKJ41" s="66"/>
      <c r="AKK41" s="66"/>
      <c r="AKL41" s="66"/>
      <c r="AKM41" s="66"/>
      <c r="AKN41" s="66"/>
      <c r="AKO41" s="66"/>
      <c r="AKP41" s="66"/>
      <c r="AKQ41" s="66"/>
      <c r="AKR41" s="66"/>
      <c r="AKS41" s="66"/>
      <c r="AKT41" s="66"/>
      <c r="AKU41" s="66"/>
      <c r="AKV41" s="66"/>
      <c r="AKW41" s="66"/>
      <c r="AKX41" s="66"/>
      <c r="AKY41" s="66"/>
      <c r="AKZ41" s="66"/>
      <c r="ALA41" s="66"/>
      <c r="ALB41" s="66"/>
      <c r="ALC41" s="66"/>
      <c r="ALD41" s="66"/>
      <c r="ALE41" s="66"/>
      <c r="ALF41" s="66"/>
      <c r="ALG41" s="66"/>
      <c r="ALH41" s="66"/>
      <c r="ALI41" s="66"/>
      <c r="ALJ41" s="66"/>
      <c r="ALK41" s="66"/>
      <c r="ALL41" s="66"/>
      <c r="ALM41" s="66"/>
      <c r="ALN41" s="66"/>
      <c r="ALO41" s="66"/>
      <c r="ALP41" s="66"/>
      <c r="ALQ41" s="66"/>
      <c r="ALR41" s="66"/>
      <c r="ALS41" s="66"/>
      <c r="ALT41" s="66"/>
      <c r="ALU41" s="66"/>
      <c r="ALV41" s="66"/>
      <c r="ALW41" s="66"/>
      <c r="ALX41" s="66"/>
      <c r="ALY41" s="66"/>
      <c r="ALZ41" s="66"/>
      <c r="AMA41" s="66"/>
      <c r="AMB41" s="66"/>
      <c r="AMC41" s="66"/>
      <c r="AMD41" s="66"/>
      <c r="AME41" s="66"/>
      <c r="AMF41" s="66"/>
      <c r="AMG41" s="66"/>
      <c r="AMH41" s="66"/>
      <c r="AMI41" s="66"/>
      <c r="AMJ41" s="66"/>
      <c r="AMK41" s="66"/>
    </row>
    <row r="42" spans="1:1025" ht="15" customHeight="1" x14ac:dyDescent="0.3">
      <c r="A42" s="64" t="s">
        <v>56</v>
      </c>
      <c r="B42" s="64"/>
      <c r="C42" s="65">
        <f>C$20*$L$39/$L$20</f>
        <v>67453.213995117985</v>
      </c>
      <c r="D42" s="65">
        <f>D$20*$L$39/$L$20</f>
        <v>6745.3213995117985</v>
      </c>
      <c r="E42" s="65">
        <f>E$20*$L$39/$L$20</f>
        <v>1686.3303498779496</v>
      </c>
      <c r="F42" s="65">
        <f>F$20*$L$39/$L$20</f>
        <v>269.81285598047191</v>
      </c>
      <c r="G42" s="65">
        <f>G$20*$L$39/$L$20</f>
        <v>6745.3213995117985</v>
      </c>
      <c r="H42" s="65">
        <f>H$20*$L$39/$L$20</f>
        <v>0</v>
      </c>
      <c r="I42" s="65">
        <f>I$20*$L$39/$L$20</f>
        <v>0</v>
      </c>
      <c r="J42" s="65">
        <f>J$20*$L$39/$L$20</f>
        <v>0</v>
      </c>
      <c r="K42" s="72" t="s">
        <v>63</v>
      </c>
      <c r="L42" s="65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  <c r="IY42" s="66"/>
      <c r="IZ42" s="66"/>
      <c r="JA42" s="66"/>
      <c r="JB42" s="66"/>
      <c r="JC42" s="66"/>
      <c r="JD42" s="66"/>
      <c r="JE42" s="66"/>
      <c r="JF42" s="66"/>
      <c r="JG42" s="66"/>
      <c r="JH42" s="66"/>
      <c r="JI42" s="66"/>
      <c r="JJ42" s="66"/>
      <c r="JK42" s="66"/>
      <c r="JL42" s="66"/>
      <c r="JM42" s="66"/>
      <c r="JN42" s="66"/>
      <c r="JO42" s="66"/>
      <c r="JP42" s="66"/>
      <c r="JQ42" s="66"/>
      <c r="JR42" s="66"/>
      <c r="JS42" s="66"/>
      <c r="JT42" s="66"/>
      <c r="JU42" s="66"/>
      <c r="JV42" s="66"/>
      <c r="JW42" s="66"/>
      <c r="JX42" s="66"/>
      <c r="JY42" s="66"/>
      <c r="JZ42" s="66"/>
      <c r="KA42" s="66"/>
      <c r="KB42" s="66"/>
      <c r="KC42" s="66"/>
      <c r="KD42" s="66"/>
      <c r="KE42" s="66"/>
      <c r="KF42" s="66"/>
      <c r="KG42" s="66"/>
      <c r="KH42" s="66"/>
      <c r="KI42" s="66"/>
      <c r="KJ42" s="66"/>
      <c r="KK42" s="66"/>
      <c r="KL42" s="66"/>
      <c r="KM42" s="66"/>
      <c r="KN42" s="66"/>
      <c r="KO42" s="66"/>
      <c r="KP42" s="66"/>
      <c r="KQ42" s="66"/>
      <c r="KR42" s="66"/>
      <c r="KS42" s="66"/>
      <c r="KT42" s="66"/>
      <c r="KU42" s="66"/>
      <c r="KV42" s="66"/>
      <c r="KW42" s="66"/>
      <c r="KX42" s="66"/>
      <c r="KY42" s="66"/>
      <c r="KZ42" s="66"/>
      <c r="LA42" s="66"/>
      <c r="LB42" s="66"/>
      <c r="LC42" s="66"/>
      <c r="LD42" s="66"/>
      <c r="LE42" s="66"/>
      <c r="LF42" s="66"/>
      <c r="LG42" s="66"/>
      <c r="LH42" s="66"/>
      <c r="LI42" s="66"/>
      <c r="LJ42" s="66"/>
      <c r="LK42" s="66"/>
      <c r="LL42" s="66"/>
      <c r="LM42" s="66"/>
      <c r="LN42" s="66"/>
      <c r="LO42" s="66"/>
      <c r="LP42" s="66"/>
      <c r="LQ42" s="66"/>
      <c r="LR42" s="66"/>
      <c r="LS42" s="66"/>
      <c r="LT42" s="66"/>
      <c r="LU42" s="66"/>
      <c r="LV42" s="66"/>
      <c r="LW42" s="66"/>
      <c r="LX42" s="66"/>
      <c r="LY42" s="66"/>
      <c r="LZ42" s="66"/>
      <c r="MA42" s="66"/>
      <c r="MB42" s="66"/>
      <c r="MC42" s="66"/>
      <c r="MD42" s="66"/>
      <c r="ME42" s="66"/>
      <c r="MF42" s="66"/>
      <c r="MG42" s="66"/>
      <c r="MH42" s="66"/>
      <c r="MI42" s="66"/>
      <c r="MJ42" s="66"/>
      <c r="MK42" s="66"/>
      <c r="ML42" s="66"/>
      <c r="MM42" s="66"/>
      <c r="MN42" s="66"/>
      <c r="MO42" s="66"/>
      <c r="MP42" s="66"/>
      <c r="MQ42" s="66"/>
      <c r="MR42" s="66"/>
      <c r="MS42" s="66"/>
      <c r="MT42" s="66"/>
      <c r="MU42" s="66"/>
      <c r="MV42" s="66"/>
      <c r="MW42" s="66"/>
      <c r="MX42" s="66"/>
      <c r="MY42" s="66"/>
      <c r="MZ42" s="66"/>
      <c r="NA42" s="66"/>
      <c r="NB42" s="66"/>
      <c r="NC42" s="66"/>
      <c r="ND42" s="66"/>
      <c r="NE42" s="66"/>
      <c r="NF42" s="66"/>
      <c r="NG42" s="66"/>
      <c r="NH42" s="66"/>
      <c r="NI42" s="66"/>
      <c r="NJ42" s="66"/>
      <c r="NK42" s="66"/>
      <c r="NL42" s="66"/>
      <c r="NM42" s="66"/>
      <c r="NN42" s="66"/>
      <c r="NO42" s="66"/>
      <c r="NP42" s="66"/>
      <c r="NQ42" s="66"/>
      <c r="NR42" s="66"/>
      <c r="NS42" s="66"/>
      <c r="NT42" s="66"/>
      <c r="NU42" s="66"/>
      <c r="NV42" s="66"/>
      <c r="NW42" s="66"/>
      <c r="NX42" s="66"/>
      <c r="NY42" s="66"/>
      <c r="NZ42" s="66"/>
      <c r="OA42" s="66"/>
      <c r="OB42" s="66"/>
      <c r="OC42" s="66"/>
      <c r="OD42" s="66"/>
      <c r="OE42" s="66"/>
      <c r="OF42" s="66"/>
      <c r="OG42" s="66"/>
      <c r="OH42" s="66"/>
      <c r="OI42" s="66"/>
      <c r="OJ42" s="66"/>
      <c r="OK42" s="66"/>
      <c r="OL42" s="66"/>
      <c r="OM42" s="66"/>
      <c r="ON42" s="66"/>
      <c r="OO42" s="66"/>
      <c r="OP42" s="66"/>
      <c r="OQ42" s="66"/>
      <c r="OR42" s="66"/>
      <c r="OS42" s="66"/>
      <c r="OT42" s="66"/>
      <c r="OU42" s="66"/>
      <c r="OV42" s="66"/>
      <c r="OW42" s="66"/>
      <c r="OX42" s="66"/>
      <c r="OY42" s="66"/>
      <c r="OZ42" s="66"/>
      <c r="PA42" s="66"/>
      <c r="PB42" s="66"/>
      <c r="PC42" s="66"/>
      <c r="PD42" s="66"/>
      <c r="PE42" s="66"/>
      <c r="PF42" s="66"/>
      <c r="PG42" s="66"/>
      <c r="PH42" s="66"/>
      <c r="PI42" s="66"/>
      <c r="PJ42" s="66"/>
      <c r="PK42" s="66"/>
      <c r="PL42" s="66"/>
      <c r="PM42" s="66"/>
      <c r="PN42" s="66"/>
      <c r="PO42" s="66"/>
      <c r="PP42" s="66"/>
      <c r="PQ42" s="66"/>
      <c r="PR42" s="66"/>
      <c r="PS42" s="66"/>
      <c r="PT42" s="66"/>
      <c r="PU42" s="66"/>
      <c r="PV42" s="66"/>
      <c r="PW42" s="66"/>
      <c r="PX42" s="66"/>
      <c r="PY42" s="66"/>
      <c r="PZ42" s="66"/>
      <c r="QA42" s="66"/>
      <c r="QB42" s="66"/>
      <c r="QC42" s="66"/>
      <c r="QD42" s="66"/>
      <c r="QE42" s="66"/>
      <c r="QF42" s="66"/>
      <c r="QG42" s="66"/>
      <c r="QH42" s="66"/>
      <c r="QI42" s="66"/>
      <c r="QJ42" s="66"/>
      <c r="QK42" s="66"/>
      <c r="QL42" s="66"/>
      <c r="QM42" s="66"/>
      <c r="QN42" s="66"/>
      <c r="QO42" s="66"/>
      <c r="QP42" s="66"/>
      <c r="QQ42" s="66"/>
      <c r="QR42" s="66"/>
      <c r="QS42" s="66"/>
      <c r="QT42" s="66"/>
      <c r="QU42" s="66"/>
      <c r="QV42" s="66"/>
      <c r="QW42" s="66"/>
      <c r="QX42" s="66"/>
      <c r="QY42" s="66"/>
      <c r="QZ42" s="66"/>
      <c r="RA42" s="66"/>
      <c r="RB42" s="66"/>
      <c r="RC42" s="66"/>
      <c r="RD42" s="66"/>
      <c r="RE42" s="66"/>
      <c r="RF42" s="66"/>
      <c r="RG42" s="66"/>
      <c r="RH42" s="66"/>
      <c r="RI42" s="66"/>
      <c r="RJ42" s="66"/>
      <c r="RK42" s="66"/>
      <c r="RL42" s="66"/>
      <c r="RM42" s="66"/>
      <c r="RN42" s="66"/>
      <c r="RO42" s="66"/>
      <c r="RP42" s="66"/>
      <c r="RQ42" s="66"/>
      <c r="RR42" s="66"/>
      <c r="RS42" s="66"/>
      <c r="RT42" s="66"/>
      <c r="RU42" s="66"/>
      <c r="RV42" s="66"/>
      <c r="RW42" s="66"/>
      <c r="RX42" s="66"/>
      <c r="RY42" s="66"/>
      <c r="RZ42" s="66"/>
      <c r="SA42" s="66"/>
      <c r="SB42" s="66"/>
      <c r="SC42" s="66"/>
      <c r="SD42" s="66"/>
      <c r="SE42" s="66"/>
      <c r="SF42" s="66"/>
      <c r="SG42" s="66"/>
      <c r="SH42" s="66"/>
      <c r="SI42" s="66"/>
      <c r="SJ42" s="66"/>
      <c r="SK42" s="66"/>
      <c r="SL42" s="66"/>
      <c r="SM42" s="66"/>
      <c r="SN42" s="66"/>
      <c r="SO42" s="66"/>
      <c r="SP42" s="66"/>
      <c r="SQ42" s="66"/>
      <c r="SR42" s="66"/>
      <c r="SS42" s="66"/>
      <c r="ST42" s="66"/>
      <c r="SU42" s="66"/>
      <c r="SV42" s="66"/>
      <c r="SW42" s="66"/>
      <c r="SX42" s="66"/>
      <c r="SY42" s="66"/>
      <c r="SZ42" s="66"/>
      <c r="TA42" s="66"/>
      <c r="TB42" s="66"/>
      <c r="TC42" s="66"/>
      <c r="TD42" s="66"/>
      <c r="TE42" s="66"/>
      <c r="TF42" s="66"/>
      <c r="TG42" s="66"/>
      <c r="TH42" s="66"/>
      <c r="TI42" s="66"/>
      <c r="TJ42" s="66"/>
      <c r="TK42" s="66"/>
      <c r="TL42" s="66"/>
      <c r="TM42" s="66"/>
      <c r="TN42" s="66"/>
      <c r="TO42" s="66"/>
      <c r="TP42" s="66"/>
      <c r="TQ42" s="66"/>
      <c r="TR42" s="66"/>
      <c r="TS42" s="66"/>
      <c r="TT42" s="66"/>
      <c r="TU42" s="66"/>
      <c r="TV42" s="66"/>
      <c r="TW42" s="66"/>
      <c r="TX42" s="66"/>
      <c r="TY42" s="66"/>
      <c r="TZ42" s="66"/>
      <c r="UA42" s="66"/>
      <c r="UB42" s="66"/>
      <c r="UC42" s="66"/>
      <c r="UD42" s="66"/>
      <c r="UE42" s="66"/>
      <c r="UF42" s="66"/>
      <c r="UG42" s="66"/>
      <c r="UH42" s="66"/>
      <c r="UI42" s="66"/>
      <c r="UJ42" s="66"/>
      <c r="UK42" s="66"/>
      <c r="UL42" s="66"/>
      <c r="UM42" s="66"/>
      <c r="UN42" s="66"/>
      <c r="UO42" s="66"/>
      <c r="UP42" s="66"/>
      <c r="UQ42" s="66"/>
      <c r="UR42" s="66"/>
      <c r="US42" s="66"/>
      <c r="UT42" s="66"/>
      <c r="UU42" s="66"/>
      <c r="UV42" s="66"/>
      <c r="UW42" s="66"/>
      <c r="UX42" s="66"/>
      <c r="UY42" s="66"/>
      <c r="UZ42" s="66"/>
      <c r="VA42" s="66"/>
      <c r="VB42" s="66"/>
      <c r="VC42" s="66"/>
      <c r="VD42" s="66"/>
      <c r="VE42" s="66"/>
      <c r="VF42" s="66"/>
      <c r="VG42" s="66"/>
      <c r="VH42" s="66"/>
      <c r="VI42" s="66"/>
      <c r="VJ42" s="66"/>
      <c r="VK42" s="66"/>
      <c r="VL42" s="66"/>
      <c r="VM42" s="66"/>
      <c r="VN42" s="66"/>
      <c r="VO42" s="66"/>
      <c r="VP42" s="66"/>
      <c r="VQ42" s="66"/>
      <c r="VR42" s="66"/>
      <c r="VS42" s="66"/>
      <c r="VT42" s="66"/>
      <c r="VU42" s="66"/>
      <c r="VV42" s="66"/>
      <c r="VW42" s="66"/>
      <c r="VX42" s="66"/>
      <c r="VY42" s="66"/>
      <c r="VZ42" s="66"/>
      <c r="WA42" s="66"/>
      <c r="WB42" s="66"/>
      <c r="WC42" s="66"/>
      <c r="WD42" s="66"/>
      <c r="WE42" s="66"/>
      <c r="WF42" s="66"/>
      <c r="WG42" s="66"/>
      <c r="WH42" s="66"/>
      <c r="WI42" s="66"/>
      <c r="WJ42" s="66"/>
      <c r="WK42" s="66"/>
      <c r="WL42" s="66"/>
      <c r="WM42" s="66"/>
      <c r="WN42" s="66"/>
      <c r="WO42" s="66"/>
      <c r="WP42" s="66"/>
      <c r="WQ42" s="66"/>
      <c r="WR42" s="66"/>
      <c r="WS42" s="66"/>
      <c r="WT42" s="66"/>
      <c r="WU42" s="66"/>
      <c r="WV42" s="66"/>
      <c r="WW42" s="66"/>
      <c r="WX42" s="66"/>
      <c r="WY42" s="66"/>
      <c r="WZ42" s="66"/>
      <c r="XA42" s="66"/>
      <c r="XB42" s="66"/>
      <c r="XC42" s="66"/>
      <c r="XD42" s="66"/>
      <c r="XE42" s="66"/>
      <c r="XF42" s="66"/>
      <c r="XG42" s="66"/>
      <c r="XH42" s="66"/>
      <c r="XI42" s="66"/>
      <c r="XJ42" s="66"/>
      <c r="XK42" s="66"/>
      <c r="XL42" s="66"/>
      <c r="XM42" s="66"/>
      <c r="XN42" s="66"/>
      <c r="XO42" s="66"/>
      <c r="XP42" s="66"/>
      <c r="XQ42" s="66"/>
      <c r="XR42" s="66"/>
      <c r="XS42" s="66"/>
      <c r="XT42" s="66"/>
      <c r="XU42" s="66"/>
      <c r="XV42" s="66"/>
      <c r="XW42" s="66"/>
      <c r="XX42" s="66"/>
      <c r="XY42" s="66"/>
      <c r="XZ42" s="66"/>
      <c r="YA42" s="66"/>
      <c r="YB42" s="66"/>
      <c r="YC42" s="66"/>
      <c r="YD42" s="66"/>
      <c r="YE42" s="66"/>
      <c r="YF42" s="66"/>
      <c r="YG42" s="66"/>
      <c r="YH42" s="66"/>
      <c r="YI42" s="66"/>
      <c r="YJ42" s="66"/>
      <c r="YK42" s="66"/>
      <c r="YL42" s="66"/>
      <c r="YM42" s="66"/>
      <c r="YN42" s="66"/>
      <c r="YO42" s="66"/>
      <c r="YP42" s="66"/>
      <c r="YQ42" s="66"/>
      <c r="YR42" s="66"/>
      <c r="YS42" s="66"/>
      <c r="YT42" s="66"/>
      <c r="YU42" s="66"/>
      <c r="YV42" s="66"/>
      <c r="YW42" s="66"/>
      <c r="YX42" s="66"/>
      <c r="YY42" s="66"/>
      <c r="YZ42" s="66"/>
      <c r="ZA42" s="66"/>
      <c r="ZB42" s="66"/>
      <c r="ZC42" s="66"/>
      <c r="ZD42" s="66"/>
      <c r="ZE42" s="66"/>
      <c r="ZF42" s="66"/>
      <c r="ZG42" s="66"/>
      <c r="ZH42" s="66"/>
      <c r="ZI42" s="66"/>
      <c r="ZJ42" s="66"/>
      <c r="ZK42" s="66"/>
      <c r="ZL42" s="66"/>
      <c r="ZM42" s="66"/>
      <c r="ZN42" s="66"/>
      <c r="ZO42" s="66"/>
      <c r="ZP42" s="66"/>
      <c r="ZQ42" s="66"/>
      <c r="ZR42" s="66"/>
      <c r="ZS42" s="66"/>
      <c r="ZT42" s="66"/>
      <c r="ZU42" s="66"/>
      <c r="ZV42" s="66"/>
      <c r="ZW42" s="66"/>
      <c r="ZX42" s="66"/>
      <c r="ZY42" s="66"/>
      <c r="ZZ42" s="66"/>
      <c r="AAA42" s="66"/>
      <c r="AAB42" s="66"/>
      <c r="AAC42" s="66"/>
      <c r="AAD42" s="66"/>
      <c r="AAE42" s="66"/>
      <c r="AAF42" s="66"/>
      <c r="AAG42" s="66"/>
      <c r="AAH42" s="66"/>
      <c r="AAI42" s="66"/>
      <c r="AAJ42" s="66"/>
      <c r="AAK42" s="66"/>
      <c r="AAL42" s="66"/>
      <c r="AAM42" s="66"/>
      <c r="AAN42" s="66"/>
      <c r="AAO42" s="66"/>
      <c r="AAP42" s="66"/>
      <c r="AAQ42" s="66"/>
      <c r="AAR42" s="66"/>
      <c r="AAS42" s="66"/>
      <c r="AAT42" s="66"/>
      <c r="AAU42" s="66"/>
      <c r="AAV42" s="66"/>
      <c r="AAW42" s="66"/>
      <c r="AAX42" s="66"/>
      <c r="AAY42" s="66"/>
      <c r="AAZ42" s="66"/>
      <c r="ABA42" s="66"/>
      <c r="ABB42" s="66"/>
      <c r="ABC42" s="66"/>
      <c r="ABD42" s="66"/>
      <c r="ABE42" s="66"/>
      <c r="ABF42" s="66"/>
      <c r="ABG42" s="66"/>
      <c r="ABH42" s="66"/>
      <c r="ABI42" s="66"/>
      <c r="ABJ42" s="66"/>
      <c r="ABK42" s="66"/>
      <c r="ABL42" s="66"/>
      <c r="ABM42" s="66"/>
      <c r="ABN42" s="66"/>
      <c r="ABO42" s="66"/>
      <c r="ABP42" s="66"/>
      <c r="ABQ42" s="66"/>
      <c r="ABR42" s="66"/>
      <c r="ABS42" s="66"/>
      <c r="ABT42" s="66"/>
      <c r="ABU42" s="66"/>
      <c r="ABV42" s="66"/>
      <c r="ABW42" s="66"/>
      <c r="ABX42" s="66"/>
      <c r="ABY42" s="66"/>
      <c r="ABZ42" s="66"/>
      <c r="ACA42" s="66"/>
      <c r="ACB42" s="66"/>
      <c r="ACC42" s="66"/>
      <c r="ACD42" s="66"/>
      <c r="ACE42" s="66"/>
      <c r="ACF42" s="66"/>
      <c r="ACG42" s="66"/>
      <c r="ACH42" s="66"/>
      <c r="ACI42" s="66"/>
      <c r="ACJ42" s="66"/>
      <c r="ACK42" s="66"/>
      <c r="ACL42" s="66"/>
      <c r="ACM42" s="66"/>
      <c r="ACN42" s="66"/>
      <c r="ACO42" s="66"/>
      <c r="ACP42" s="66"/>
      <c r="ACQ42" s="66"/>
      <c r="ACR42" s="66"/>
      <c r="ACS42" s="66"/>
      <c r="ACT42" s="66"/>
      <c r="ACU42" s="66"/>
      <c r="ACV42" s="66"/>
      <c r="ACW42" s="66"/>
      <c r="ACX42" s="66"/>
      <c r="ACY42" s="66"/>
      <c r="ACZ42" s="66"/>
      <c r="ADA42" s="66"/>
      <c r="ADB42" s="66"/>
      <c r="ADC42" s="66"/>
      <c r="ADD42" s="66"/>
      <c r="ADE42" s="66"/>
      <c r="ADF42" s="66"/>
      <c r="ADG42" s="66"/>
      <c r="ADH42" s="66"/>
      <c r="ADI42" s="66"/>
      <c r="ADJ42" s="66"/>
      <c r="ADK42" s="66"/>
      <c r="ADL42" s="66"/>
      <c r="ADM42" s="66"/>
      <c r="ADN42" s="66"/>
      <c r="ADO42" s="66"/>
      <c r="ADP42" s="66"/>
      <c r="ADQ42" s="66"/>
      <c r="ADR42" s="66"/>
      <c r="ADS42" s="66"/>
      <c r="ADT42" s="66"/>
      <c r="ADU42" s="66"/>
      <c r="ADV42" s="66"/>
      <c r="ADW42" s="66"/>
      <c r="ADX42" s="66"/>
      <c r="ADY42" s="66"/>
      <c r="ADZ42" s="66"/>
      <c r="AEA42" s="66"/>
      <c r="AEB42" s="66"/>
      <c r="AEC42" s="66"/>
      <c r="AED42" s="66"/>
      <c r="AEE42" s="66"/>
      <c r="AEF42" s="66"/>
      <c r="AEG42" s="66"/>
      <c r="AEH42" s="66"/>
      <c r="AEI42" s="66"/>
      <c r="AEJ42" s="66"/>
      <c r="AEK42" s="66"/>
      <c r="AEL42" s="66"/>
      <c r="AEM42" s="66"/>
      <c r="AEN42" s="66"/>
      <c r="AEO42" s="66"/>
      <c r="AEP42" s="66"/>
      <c r="AEQ42" s="66"/>
      <c r="AER42" s="66"/>
      <c r="AES42" s="66"/>
      <c r="AET42" s="66"/>
      <c r="AEU42" s="66"/>
      <c r="AEV42" s="66"/>
      <c r="AEW42" s="66"/>
      <c r="AEX42" s="66"/>
      <c r="AEY42" s="66"/>
      <c r="AEZ42" s="66"/>
      <c r="AFA42" s="66"/>
      <c r="AFB42" s="66"/>
      <c r="AFC42" s="66"/>
      <c r="AFD42" s="66"/>
      <c r="AFE42" s="66"/>
      <c r="AFF42" s="66"/>
      <c r="AFG42" s="66"/>
      <c r="AFH42" s="66"/>
      <c r="AFI42" s="66"/>
      <c r="AFJ42" s="66"/>
      <c r="AFK42" s="66"/>
      <c r="AFL42" s="66"/>
      <c r="AFM42" s="66"/>
      <c r="AFN42" s="66"/>
      <c r="AFO42" s="66"/>
      <c r="AFP42" s="66"/>
      <c r="AFQ42" s="66"/>
      <c r="AFR42" s="66"/>
      <c r="AFS42" s="66"/>
      <c r="AFT42" s="66"/>
      <c r="AFU42" s="66"/>
      <c r="AFV42" s="66"/>
      <c r="AFW42" s="66"/>
      <c r="AFX42" s="66"/>
      <c r="AFY42" s="66"/>
      <c r="AFZ42" s="66"/>
      <c r="AGA42" s="66"/>
      <c r="AGB42" s="66"/>
      <c r="AGC42" s="66"/>
      <c r="AGD42" s="66"/>
      <c r="AGE42" s="66"/>
      <c r="AGF42" s="66"/>
      <c r="AGG42" s="66"/>
      <c r="AGH42" s="66"/>
      <c r="AGI42" s="66"/>
      <c r="AGJ42" s="66"/>
      <c r="AGK42" s="66"/>
      <c r="AGL42" s="66"/>
      <c r="AGM42" s="66"/>
      <c r="AGN42" s="66"/>
      <c r="AGO42" s="66"/>
      <c r="AGP42" s="66"/>
      <c r="AGQ42" s="66"/>
      <c r="AGR42" s="66"/>
      <c r="AGS42" s="66"/>
      <c r="AGT42" s="66"/>
      <c r="AGU42" s="66"/>
      <c r="AGV42" s="66"/>
      <c r="AGW42" s="66"/>
      <c r="AGX42" s="66"/>
      <c r="AGY42" s="66"/>
      <c r="AGZ42" s="66"/>
      <c r="AHA42" s="66"/>
      <c r="AHB42" s="66"/>
      <c r="AHC42" s="66"/>
      <c r="AHD42" s="66"/>
      <c r="AHE42" s="66"/>
      <c r="AHF42" s="66"/>
      <c r="AHG42" s="66"/>
      <c r="AHH42" s="66"/>
      <c r="AHI42" s="66"/>
      <c r="AHJ42" s="66"/>
      <c r="AHK42" s="66"/>
      <c r="AHL42" s="66"/>
      <c r="AHM42" s="66"/>
      <c r="AHN42" s="66"/>
      <c r="AHO42" s="66"/>
      <c r="AHP42" s="66"/>
      <c r="AHQ42" s="66"/>
      <c r="AHR42" s="66"/>
      <c r="AHS42" s="66"/>
      <c r="AHT42" s="66"/>
      <c r="AHU42" s="66"/>
      <c r="AHV42" s="66"/>
      <c r="AHW42" s="66"/>
      <c r="AHX42" s="66"/>
      <c r="AHY42" s="66"/>
      <c r="AHZ42" s="66"/>
      <c r="AIA42" s="66"/>
      <c r="AIB42" s="66"/>
      <c r="AIC42" s="66"/>
      <c r="AID42" s="66"/>
      <c r="AIE42" s="66"/>
      <c r="AIF42" s="66"/>
      <c r="AIG42" s="66"/>
      <c r="AIH42" s="66"/>
      <c r="AII42" s="66"/>
      <c r="AIJ42" s="66"/>
      <c r="AIK42" s="66"/>
      <c r="AIL42" s="66"/>
      <c r="AIM42" s="66"/>
      <c r="AIN42" s="66"/>
      <c r="AIO42" s="66"/>
      <c r="AIP42" s="66"/>
      <c r="AIQ42" s="66"/>
      <c r="AIR42" s="66"/>
      <c r="AIS42" s="66"/>
      <c r="AIT42" s="66"/>
      <c r="AIU42" s="66"/>
      <c r="AIV42" s="66"/>
      <c r="AIW42" s="66"/>
      <c r="AIX42" s="66"/>
      <c r="AIY42" s="66"/>
      <c r="AIZ42" s="66"/>
      <c r="AJA42" s="66"/>
      <c r="AJB42" s="66"/>
      <c r="AJC42" s="66"/>
      <c r="AJD42" s="66"/>
      <c r="AJE42" s="66"/>
      <c r="AJF42" s="66"/>
      <c r="AJG42" s="66"/>
      <c r="AJH42" s="66"/>
      <c r="AJI42" s="66"/>
      <c r="AJJ42" s="66"/>
      <c r="AJK42" s="66"/>
      <c r="AJL42" s="66"/>
      <c r="AJM42" s="66"/>
      <c r="AJN42" s="66"/>
      <c r="AJO42" s="66"/>
      <c r="AJP42" s="66"/>
      <c r="AJQ42" s="66"/>
      <c r="AJR42" s="66"/>
      <c r="AJS42" s="66"/>
      <c r="AJT42" s="66"/>
      <c r="AJU42" s="66"/>
      <c r="AJV42" s="66"/>
      <c r="AJW42" s="66"/>
      <c r="AJX42" s="66"/>
      <c r="AJY42" s="66"/>
      <c r="AJZ42" s="66"/>
      <c r="AKA42" s="66"/>
      <c r="AKB42" s="66"/>
      <c r="AKC42" s="66"/>
      <c r="AKD42" s="66"/>
      <c r="AKE42" s="66"/>
      <c r="AKF42" s="66"/>
      <c r="AKG42" s="66"/>
      <c r="AKH42" s="66"/>
      <c r="AKI42" s="66"/>
      <c r="AKJ42" s="66"/>
      <c r="AKK42" s="66"/>
      <c r="AKL42" s="66"/>
      <c r="AKM42" s="66"/>
      <c r="AKN42" s="66"/>
      <c r="AKO42" s="66"/>
      <c r="AKP42" s="66"/>
      <c r="AKQ42" s="66"/>
      <c r="AKR42" s="66"/>
      <c r="AKS42" s="66"/>
      <c r="AKT42" s="66"/>
      <c r="AKU42" s="66"/>
      <c r="AKV42" s="66"/>
      <c r="AKW42" s="66"/>
      <c r="AKX42" s="66"/>
      <c r="AKY42" s="66"/>
      <c r="AKZ42" s="66"/>
      <c r="ALA42" s="66"/>
      <c r="ALB42" s="66"/>
      <c r="ALC42" s="66"/>
      <c r="ALD42" s="66"/>
      <c r="ALE42" s="66"/>
      <c r="ALF42" s="66"/>
      <c r="ALG42" s="66"/>
      <c r="ALH42" s="66"/>
      <c r="ALI42" s="66"/>
      <c r="ALJ42" s="66"/>
      <c r="ALK42" s="66"/>
      <c r="ALL42" s="66"/>
      <c r="ALM42" s="66"/>
      <c r="ALN42" s="66"/>
      <c r="ALO42" s="66"/>
      <c r="ALP42" s="66"/>
      <c r="ALQ42" s="66"/>
      <c r="ALR42" s="66"/>
      <c r="ALS42" s="66"/>
      <c r="ALT42" s="66"/>
      <c r="ALU42" s="66"/>
      <c r="ALV42" s="66"/>
      <c r="ALW42" s="66"/>
      <c r="ALX42" s="66"/>
      <c r="ALY42" s="66"/>
      <c r="ALZ42" s="66"/>
      <c r="AMA42" s="66"/>
      <c r="AMB42" s="66"/>
      <c r="AMC42" s="66"/>
      <c r="AMD42" s="66"/>
      <c r="AME42" s="66"/>
      <c r="AMF42" s="66"/>
      <c r="AMG42" s="66"/>
      <c r="AMH42" s="66"/>
      <c r="AMI42" s="66"/>
      <c r="AMJ42" s="66"/>
      <c r="AMK42" s="66"/>
    </row>
    <row r="43" spans="1:1025" s="17" customFormat="1" x14ac:dyDescent="0.3">
      <c r="A43" s="64" t="s">
        <v>57</v>
      </c>
      <c r="B43" s="20"/>
      <c r="C43" s="22">
        <f>C28*C21*$L$31+C29*C21*$L$34</f>
        <v>69742.618297957612</v>
      </c>
      <c r="D43" s="22">
        <f>C28*D21*$L$31+C29*D21*$L$34</f>
        <v>6974.2618297957624</v>
      </c>
      <c r="E43" s="22">
        <f>C28*E21*$L$31+C29*E21*$L$34</f>
        <v>1743.5654574489406</v>
      </c>
      <c r="F43" s="22">
        <f>C28*F21*$L$31+C29*F21*$L$34</f>
        <v>278.97047319183048</v>
      </c>
      <c r="G43" s="22">
        <f>G28*G21*$L$31+G29*G21*$L$34</f>
        <v>4160.5839416058388</v>
      </c>
      <c r="H43" s="22">
        <f t="shared" ref="D43:J43" si="1">H28*H21*$L$31+H29*H21*$L$34</f>
        <v>0</v>
      </c>
      <c r="I43" s="22">
        <f t="shared" si="1"/>
        <v>0</v>
      </c>
      <c r="J43" s="22">
        <f t="shared" si="1"/>
        <v>0</v>
      </c>
      <c r="K43" s="38" t="s">
        <v>62</v>
      </c>
    </row>
    <row r="44" spans="1:1025" s="17" customFormat="1" x14ac:dyDescent="0.3">
      <c r="A44" s="47"/>
      <c r="B44" s="47"/>
      <c r="C44" s="22"/>
      <c r="D44" s="22"/>
      <c r="E44" s="22"/>
      <c r="F44" s="22"/>
      <c r="G44" s="22"/>
      <c r="H44" s="22"/>
      <c r="I44" s="22"/>
      <c r="J44" s="22"/>
      <c r="K44" s="20"/>
    </row>
    <row r="45" spans="1:1025" s="17" customFormat="1" x14ac:dyDescent="0.3">
      <c r="A45" s="20"/>
      <c r="B45" s="20"/>
      <c r="C45" s="30"/>
      <c r="D45" s="30"/>
      <c r="E45" s="30"/>
      <c r="F45" s="30"/>
      <c r="G45" s="30"/>
      <c r="H45" s="30"/>
      <c r="I45" s="30"/>
      <c r="J45" s="30"/>
      <c r="K45" s="39"/>
    </row>
    <row r="46" spans="1:1025" s="17" customFormat="1" x14ac:dyDescent="0.3">
      <c r="A46" s="20"/>
      <c r="B46" s="20"/>
      <c r="C46" s="30"/>
      <c r="D46" s="30"/>
      <c r="E46" s="30"/>
      <c r="F46" s="30"/>
      <c r="G46" s="30"/>
      <c r="H46" s="30"/>
      <c r="I46" s="30"/>
      <c r="J46" s="30"/>
      <c r="K46" s="38"/>
    </row>
    <row r="47" spans="1:1025" s="17" customFormat="1" x14ac:dyDescent="0.3">
      <c r="A47" s="20"/>
      <c r="B47" s="20"/>
      <c r="C47" s="4"/>
      <c r="D47" s="4"/>
      <c r="E47" s="4"/>
      <c r="F47" s="4"/>
      <c r="G47" s="4"/>
      <c r="H47" s="4"/>
      <c r="I47" s="4"/>
      <c r="J47" s="4"/>
      <c r="K47" s="20"/>
    </row>
    <row r="48" spans="1:1025" s="17" customFormat="1" x14ac:dyDescent="0.3">
      <c r="A48" s="47"/>
      <c r="B48" s="20"/>
      <c r="C48" s="4"/>
      <c r="D48" s="4"/>
      <c r="E48" s="4"/>
      <c r="F48" s="4"/>
      <c r="G48" s="4"/>
      <c r="H48" s="4"/>
      <c r="I48" s="4"/>
      <c r="J48" s="4"/>
      <c r="K48" s="20"/>
    </row>
    <row r="49" spans="1:11" s="17" customFormat="1" x14ac:dyDescent="0.3">
      <c r="A49" s="20"/>
      <c r="B49" s="20"/>
      <c r="C49" s="35"/>
      <c r="D49" s="35"/>
      <c r="E49" s="35"/>
      <c r="F49" s="35"/>
      <c r="G49" s="35"/>
      <c r="H49" s="35"/>
      <c r="I49" s="35"/>
      <c r="J49" s="35"/>
      <c r="K49" s="20"/>
    </row>
    <row r="50" spans="1:11" s="17" customFormat="1" x14ac:dyDescent="0.3">
      <c r="A50" s="20"/>
      <c r="B50" s="20"/>
      <c r="C50" s="4"/>
      <c r="D50" s="4"/>
      <c r="E50" s="4"/>
      <c r="F50" s="4"/>
      <c r="G50" s="4"/>
      <c r="H50" s="4"/>
      <c r="I50" s="4"/>
      <c r="J50" s="4"/>
      <c r="K50" s="20"/>
    </row>
    <row r="51" spans="1:11" s="17" customFormat="1" x14ac:dyDescent="0.3">
      <c r="A51" s="47"/>
      <c r="B51" s="20"/>
      <c r="C51" s="4"/>
      <c r="D51" s="4"/>
      <c r="E51" s="4"/>
      <c r="F51" s="4"/>
      <c r="G51" s="4"/>
      <c r="H51" s="4"/>
      <c r="I51" s="4"/>
      <c r="J51" s="4"/>
      <c r="K51" s="20"/>
    </row>
    <row r="52" spans="1:11" s="17" customFormat="1" x14ac:dyDescent="0.3">
      <c r="A52" s="20"/>
      <c r="B52" s="20"/>
      <c r="C52" s="22"/>
      <c r="D52" s="22"/>
      <c r="E52" s="22"/>
      <c r="F52" s="22"/>
      <c r="G52" s="22"/>
      <c r="H52" s="22"/>
      <c r="I52" s="22"/>
      <c r="J52" s="22"/>
      <c r="K52" s="38"/>
    </row>
    <row r="53" spans="1:11" s="17" customFormat="1" x14ac:dyDescent="0.3">
      <c r="A53" s="20"/>
      <c r="B53" s="20"/>
      <c r="C53" s="22"/>
      <c r="D53" s="22"/>
      <c r="E53" s="22"/>
      <c r="F53" s="22"/>
      <c r="G53" s="22"/>
      <c r="H53" s="22"/>
      <c r="I53" s="22"/>
      <c r="J53" s="22"/>
      <c r="K53" s="38"/>
    </row>
    <row r="54" spans="1:11" s="17" customFormat="1" x14ac:dyDescent="0.3">
      <c r="A54" s="20"/>
      <c r="B54" s="20"/>
      <c r="C54" s="22"/>
      <c r="D54" s="22"/>
      <c r="E54" s="22"/>
      <c r="F54" s="22"/>
      <c r="G54" s="22"/>
      <c r="H54" s="22"/>
      <c r="I54" s="22"/>
      <c r="J54" s="22"/>
      <c r="K54" s="38"/>
    </row>
    <row r="55" spans="1:11" s="17" customFormat="1" x14ac:dyDescent="0.3">
      <c r="A55" s="20"/>
      <c r="B55" s="20"/>
      <c r="C55" s="4"/>
      <c r="D55" s="4"/>
      <c r="E55" s="4"/>
      <c r="F55" s="4"/>
      <c r="G55" s="4"/>
      <c r="H55" s="4"/>
      <c r="I55" s="4"/>
      <c r="J55" s="4"/>
      <c r="K55" s="20"/>
    </row>
    <row r="56" spans="1:11" s="17" customFormat="1" x14ac:dyDescent="0.3"/>
    <row r="57" spans="1:11" x14ac:dyDescent="0.3">
      <c r="A57" s="26"/>
    </row>
    <row r="58" spans="1:11" x14ac:dyDescent="0.3">
      <c r="A58" s="26"/>
    </row>
  </sheetData>
  <mergeCells count="17">
    <mergeCell ref="C35:J35"/>
    <mergeCell ref="C25:F25"/>
    <mergeCell ref="G25:J25"/>
    <mergeCell ref="C26:F26"/>
    <mergeCell ref="G26:J26"/>
    <mergeCell ref="C28:F28"/>
    <mergeCell ref="G28:J28"/>
    <mergeCell ref="C27:F27"/>
    <mergeCell ref="G27:J27"/>
    <mergeCell ref="C29:F29"/>
    <mergeCell ref="G29:J29"/>
    <mergeCell ref="C10:F10"/>
    <mergeCell ref="G10:J10"/>
    <mergeCell ref="C23:F23"/>
    <mergeCell ref="G23:J23"/>
    <mergeCell ref="C24:F24"/>
    <mergeCell ref="G24:J24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Worked 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2013-06-11T15:10:52Z</cp:lastPrinted>
  <dcterms:created xsi:type="dcterms:W3CDTF">2012-12-12T13:18:42Z</dcterms:created>
  <dcterms:modified xsi:type="dcterms:W3CDTF">2021-09-07T14:01:25Z</dcterms:modified>
</cp:coreProperties>
</file>