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5\"/>
    </mc:Choice>
  </mc:AlternateContent>
  <xr:revisionPtr revIDLastSave="0" documentId="13_ncr:1_{9179FA14-F90E-46E1-A334-60A1EB2C27CD}" xr6:coauthVersionLast="36" xr6:coauthVersionMax="36" xr10:uidLastSave="{00000000-0000-0000-0000-000000000000}"/>
  <bookViews>
    <workbookView xWindow="0" yWindow="0" windowWidth="23010" windowHeight="5655" xr2:uid="{00000000-000D-0000-FFFF-FFFF00000000}"/>
  </bookViews>
  <sheets>
    <sheet name="sidx 1" sheetId="12" r:id="rId1"/>
    <sheet name="sidx 2" sheetId="11" r:id="rId2"/>
    <sheet name="sidx 3" sheetId="10" r:id="rId3"/>
    <sheet name="sidx 4" sheetId="14" r:id="rId4"/>
  </sheets>
  <calcPr calcId="162913" iterateDelta="1E-4"/>
</workbook>
</file>

<file path=xl/calcChain.xml><?xml version="1.0" encoding="utf-8"?>
<calcChain xmlns="http://schemas.openxmlformats.org/spreadsheetml/2006/main">
  <c r="L28" i="10" l="1"/>
  <c r="L27" i="10"/>
  <c r="L26" i="10"/>
  <c r="L25" i="10"/>
  <c r="L24" i="10"/>
  <c r="L27" i="12" l="1"/>
  <c r="J21" i="14"/>
  <c r="I21" i="14"/>
  <c r="H21" i="14"/>
  <c r="G21" i="14"/>
  <c r="F21" i="14"/>
  <c r="E21" i="14"/>
  <c r="D21" i="14"/>
  <c r="C21" i="14"/>
  <c r="E10" i="14"/>
  <c r="F10" i="14" s="1"/>
  <c r="G10" i="14" s="1"/>
  <c r="H10" i="14" s="1"/>
  <c r="D10" i="14"/>
  <c r="L9" i="14"/>
  <c r="J22" i="10"/>
  <c r="H22" i="10"/>
  <c r="J21" i="10"/>
  <c r="J23" i="10" s="1"/>
  <c r="I21" i="10"/>
  <c r="I22" i="10" s="1"/>
  <c r="H21" i="10"/>
  <c r="H23" i="10" s="1"/>
  <c r="G21" i="10"/>
  <c r="G22" i="10" s="1"/>
  <c r="G23" i="10" s="1"/>
  <c r="F21" i="10"/>
  <c r="E21" i="10"/>
  <c r="D21" i="10"/>
  <c r="D22" i="10" s="1"/>
  <c r="C21" i="10"/>
  <c r="L21" i="11"/>
  <c r="J21" i="11"/>
  <c r="I21" i="11"/>
  <c r="H21" i="11"/>
  <c r="G21" i="11"/>
  <c r="F21" i="11"/>
  <c r="E21" i="11"/>
  <c r="D21" i="11"/>
  <c r="C21" i="11"/>
  <c r="D10" i="11"/>
  <c r="D10" i="10"/>
  <c r="D10" i="12"/>
  <c r="G22" i="14" l="1"/>
  <c r="G23" i="14" s="1"/>
  <c r="D22" i="14"/>
  <c r="H22" i="14"/>
  <c r="I10" i="14"/>
  <c r="J10" i="14" s="1"/>
  <c r="J22" i="14" s="1"/>
  <c r="L21" i="14"/>
  <c r="C22" i="14"/>
  <c r="E22" i="14"/>
  <c r="F22" i="14"/>
  <c r="I23" i="10"/>
  <c r="C22" i="10"/>
  <c r="E22" i="10"/>
  <c r="E23" i="10" s="1"/>
  <c r="D23" i="10"/>
  <c r="L21" i="10"/>
  <c r="F22" i="10"/>
  <c r="F23" i="10" s="1"/>
  <c r="C22" i="11"/>
  <c r="D22" i="11"/>
  <c r="D23" i="11" s="1"/>
  <c r="E10" i="12"/>
  <c r="F10" i="12" s="1"/>
  <c r="G10" i="12" s="1"/>
  <c r="H10" i="12" s="1"/>
  <c r="I10" i="12" s="1"/>
  <c r="J10" i="12" s="1"/>
  <c r="E10" i="10"/>
  <c r="F10" i="10" s="1"/>
  <c r="G10" i="10" s="1"/>
  <c r="E10" i="11"/>
  <c r="F10" i="11" s="1"/>
  <c r="G10" i="11" s="1"/>
  <c r="D23" i="14" l="1"/>
  <c r="C23" i="14"/>
  <c r="J23" i="14"/>
  <c r="F23" i="14"/>
  <c r="E23" i="14"/>
  <c r="F22" i="11"/>
  <c r="F23" i="11" s="1"/>
  <c r="H10" i="11"/>
  <c r="H22" i="11" s="1"/>
  <c r="H23" i="11" s="1"/>
  <c r="G22" i="11"/>
  <c r="G23" i="11" s="1"/>
  <c r="E22" i="11"/>
  <c r="E23" i="11" s="1"/>
  <c r="H23" i="14"/>
  <c r="I22" i="14"/>
  <c r="L22" i="10"/>
  <c r="C23" i="10"/>
  <c r="L23" i="10" s="1"/>
  <c r="C23" i="11"/>
  <c r="H10" i="10"/>
  <c r="J21" i="12"/>
  <c r="J22" i="12" s="1"/>
  <c r="J23" i="12" s="1"/>
  <c r="I21" i="12"/>
  <c r="I22" i="12" s="1"/>
  <c r="I23" i="12" s="1"/>
  <c r="H21" i="12"/>
  <c r="H22" i="12" s="1"/>
  <c r="H23" i="12" s="1"/>
  <c r="G21" i="12"/>
  <c r="G22" i="12" s="1"/>
  <c r="G23" i="12" s="1"/>
  <c r="F21" i="12"/>
  <c r="F22" i="12" s="1"/>
  <c r="F23" i="12" s="1"/>
  <c r="E21" i="12"/>
  <c r="E22" i="12" s="1"/>
  <c r="D21" i="12"/>
  <c r="D22" i="12" s="1"/>
  <c r="D23" i="12" s="1"/>
  <c r="C21" i="12"/>
  <c r="L9" i="12"/>
  <c r="L9" i="11"/>
  <c r="L22" i="14" l="1"/>
  <c r="L24" i="14" s="1"/>
  <c r="L25" i="14" s="1"/>
  <c r="I10" i="11"/>
  <c r="I22" i="11" s="1"/>
  <c r="I23" i="11" s="1"/>
  <c r="I23" i="14"/>
  <c r="L23" i="14" s="1"/>
  <c r="L21" i="12"/>
  <c r="C22" i="12"/>
  <c r="C23" i="12" s="1"/>
  <c r="J10" i="11"/>
  <c r="J22" i="11" s="1"/>
  <c r="J23" i="11" s="1"/>
  <c r="L23" i="11" s="1"/>
  <c r="E23" i="12"/>
  <c r="I10" i="10"/>
  <c r="L9" i="10"/>
  <c r="L22" i="11" l="1"/>
  <c r="L24" i="11" s="1"/>
  <c r="L25" i="11" s="1"/>
  <c r="L26" i="11" s="1"/>
  <c r="L27" i="11" s="1"/>
  <c r="L28" i="11" s="1"/>
  <c r="L26" i="14"/>
  <c r="L27" i="14" s="1"/>
  <c r="L28" i="14" s="1"/>
  <c r="L23" i="12"/>
  <c r="L22" i="12"/>
  <c r="J10" i="10"/>
  <c r="E30" i="14" l="1"/>
  <c r="D30" i="14"/>
  <c r="C30" i="14"/>
  <c r="F30" i="14"/>
  <c r="J30" i="14"/>
  <c r="G30" i="14"/>
  <c r="H30" i="14"/>
  <c r="I30" i="14"/>
  <c r="D31" i="14"/>
  <c r="F31" i="14"/>
  <c r="E31" i="14"/>
  <c r="H31" i="14"/>
  <c r="G31" i="14"/>
  <c r="C31" i="14"/>
  <c r="J31" i="14"/>
  <c r="I31" i="14"/>
  <c r="L24" i="12"/>
  <c r="L25" i="12" s="1"/>
  <c r="L26" i="12" s="1"/>
  <c r="L28" i="12" s="1"/>
  <c r="D31" i="11" l="1"/>
  <c r="E31" i="11"/>
  <c r="F31" i="11"/>
  <c r="H31" i="11"/>
  <c r="G31" i="11"/>
  <c r="I31" i="11"/>
  <c r="J31" i="11"/>
  <c r="C31" i="11"/>
  <c r="D30" i="11"/>
  <c r="I30" i="11"/>
  <c r="C30" i="11"/>
  <c r="H30" i="11"/>
  <c r="E30" i="11"/>
  <c r="G30" i="11"/>
  <c r="J30" i="11"/>
  <c r="F30" i="11"/>
  <c r="F31" i="10" l="1"/>
  <c r="E31" i="10"/>
  <c r="G31" i="10"/>
  <c r="D31" i="10"/>
  <c r="H31" i="10"/>
  <c r="C31" i="10"/>
  <c r="I31" i="10"/>
  <c r="J31" i="10"/>
  <c r="C31" i="12"/>
  <c r="H31" i="12"/>
  <c r="J31" i="12"/>
  <c r="I31" i="12"/>
  <c r="G31" i="12"/>
  <c r="F31" i="12"/>
  <c r="E31" i="12"/>
  <c r="D31" i="12"/>
  <c r="E30" i="12"/>
  <c r="H30" i="12"/>
  <c r="G30" i="12"/>
  <c r="F30" i="12"/>
  <c r="J30" i="12"/>
  <c r="C30" i="12"/>
  <c r="D30" i="12"/>
  <c r="I30" i="12"/>
  <c r="F30" i="10"/>
  <c r="J30" i="10"/>
  <c r="E30" i="10"/>
  <c r="C30" i="10"/>
  <c r="D30" i="10"/>
  <c r="I30" i="10"/>
  <c r="H30" i="10"/>
  <c r="G30" i="10"/>
</calcChain>
</file>

<file path=xl/sharedStrings.xml><?xml version="1.0" encoding="utf-8"?>
<sst xmlns="http://schemas.openxmlformats.org/spreadsheetml/2006/main" count="228" uniqueCount="53">
  <si>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</si>
  <si>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</si>
  <si>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</si>
  <si>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</si>
  <si>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</si>
  <si>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</si>
  <si>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</si>
  <si>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</si>
  <si>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</si>
  <si>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</si>
  <si>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</si>
  <si>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</si>
  <si>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</si>
  <si>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</si>
  <si>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</si>
  <si>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</si>
  <si>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</si>
  <si>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</si>
  <si>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</si>
  <si>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</si>
  <si>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</si>
  <si>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</si>
  <si>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</si>
  <si>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II. Location Ded/min ded/policy limit</t>
  </si>
  <si>
    <t>Gross Loss</t>
  </si>
  <si>
    <t>Policy minimum deductible</t>
  </si>
  <si>
    <t>Dmin</t>
  </si>
  <si>
    <t>Policy maximum deductible</t>
  </si>
  <si>
    <t>Dmax</t>
  </si>
  <si>
    <t>Percentage of loss</t>
  </si>
  <si>
    <t>Policy deductible</t>
  </si>
  <si>
    <t>Policy deductible type</t>
  </si>
  <si>
    <t>PD</t>
  </si>
  <si>
    <t>Back-allocation allocrule 1 (GU)</t>
  </si>
  <si>
    <t>Back-allocation allocrule 2 (Prior Level)</t>
  </si>
  <si>
    <t>Coverage deductible</t>
  </si>
  <si>
    <t>Coverage type</t>
  </si>
  <si>
    <t>CD</t>
  </si>
  <si>
    <t>Amount</t>
  </si>
  <si>
    <t>Policy Deductible</t>
  </si>
  <si>
    <t>S1 = Max(GU - CD,0)</t>
  </si>
  <si>
    <t>Net of Coverage deductible</t>
  </si>
  <si>
    <t>S2 = GU - S1</t>
  </si>
  <si>
    <t>S3 = Sum(S1) * PD</t>
  </si>
  <si>
    <t>S4 = Max(S1 - S3,0)</t>
  </si>
  <si>
    <t>S5 = S2 + S1 - S4</t>
  </si>
  <si>
    <t xml:space="preserve">Effective coverage deductible </t>
  </si>
  <si>
    <t>Net policy loss</t>
  </si>
  <si>
    <t>Effective deductible after min/max</t>
  </si>
  <si>
    <t>S7 = S1 + S2 - S6</t>
  </si>
  <si>
    <t>S6 = Min(GU, Min(Dmax,Max(S5,Dmin)))</t>
  </si>
  <si>
    <t>Effective deductible before min/max</t>
  </si>
  <si>
    <t>% Loss deductible with Min and Max 2nd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</si>
</sst>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theme="4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0" applyNumberFormat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3" fontId="11" fillId="0" borderId="0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165" fontId="12" fillId="0" borderId="9" xfId="3" applyNumberFormat="1" applyFont="1" applyBorder="1"/>
    <xf numFmtId="3" fontId="10" fillId="0" borderId="0" xfId="0" applyNumberFormat="1" applyFont="1" applyBorder="1" applyAlignment="1">
      <alignment horizontal="right" vertical="top"/>
    </xf>
    <xf numFmtId="0" fontId="13" fillId="0" borderId="0" xfId="0" applyFont="1" applyBorder="1" applyAlignment="1">
      <alignment vertical="top"/>
    </xf>
    <xf numFmtId="3" fontId="0" fillId="0" borderId="5" xfId="0" applyNumberFormat="1" applyBorder="1" applyAlignment="1">
      <alignment horizontal="center"/>
    </xf>
    <xf numFmtId="9" fontId="10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D666-A660-4FEE-85B7-2CF034788FBB}">
  <sheetPr>
    <pageSetUpPr fitToPage="1"/>
  </sheetPr>
  <dimension ref="A1:AMK47"/>
  <sheetViews>
    <sheetView tabSelected="1" zoomScaleNormal="100" workbookViewId="0"/>
  </sheetViews>
  <sheetFormatPr defaultRowHeight="15" x14ac:dyDescent="0.25"/>
  <cols>
    <col min="1" max="1" width="36.140625" bestFit="1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52</v>
      </c>
      <c r="D2" s="53"/>
      <c r="E2" s="53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35</v>
      </c>
      <c r="B10" s="20" t="s">
        <v>37</v>
      </c>
      <c r="C10" s="60">
        <v>1000</v>
      </c>
      <c r="D10" s="60">
        <f>C10</f>
        <v>1000</v>
      </c>
      <c r="E10" s="60">
        <f t="shared" ref="E10:J10" si="0">D10</f>
        <v>1000</v>
      </c>
      <c r="F10" s="60">
        <f t="shared" si="0"/>
        <v>1000</v>
      </c>
      <c r="G10" s="60">
        <f t="shared" si="0"/>
        <v>1000</v>
      </c>
      <c r="H10" s="60">
        <f t="shared" si="0"/>
        <v>1000</v>
      </c>
      <c r="I10" s="60">
        <f t="shared" si="0"/>
        <v>1000</v>
      </c>
      <c r="J10" s="60">
        <f t="shared" si="0"/>
        <v>1000</v>
      </c>
      <c r="K10" s="17"/>
      <c r="L10" s="23"/>
    </row>
    <row r="11" spans="1:12" x14ac:dyDescent="0.25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25">
      <c r="A12" s="19" t="s">
        <v>30</v>
      </c>
      <c r="B12" s="20" t="s">
        <v>32</v>
      </c>
      <c r="C12" s="63">
        <v>0.15</v>
      </c>
      <c r="D12" s="63"/>
      <c r="E12" s="63"/>
      <c r="F12" s="63"/>
      <c r="G12" s="63"/>
      <c r="H12" s="63"/>
      <c r="I12" s="63"/>
      <c r="J12" s="63"/>
      <c r="K12" s="17"/>
      <c r="L12" s="24"/>
    </row>
    <row r="13" spans="1:12" x14ac:dyDescent="0.25">
      <c r="A13" s="25" t="s">
        <v>31</v>
      </c>
      <c r="B13" s="26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7"/>
    </row>
    <row r="14" spans="1:12" x14ac:dyDescent="0.25">
      <c r="A14" s="19" t="s">
        <v>25</v>
      </c>
      <c r="B14" s="20" t="s">
        <v>26</v>
      </c>
      <c r="C14" s="51"/>
      <c r="D14" s="51"/>
      <c r="E14" s="51"/>
      <c r="F14" s="51"/>
      <c r="G14" s="51"/>
      <c r="H14" s="51"/>
      <c r="I14" s="51"/>
      <c r="J14" s="51"/>
      <c r="K14" s="17"/>
      <c r="L14" s="29">
        <v>100000</v>
      </c>
    </row>
    <row r="15" spans="1:12" x14ac:dyDescent="0.25">
      <c r="A15" s="19" t="s">
        <v>27</v>
      </c>
      <c r="B15" s="20" t="s">
        <v>28</v>
      </c>
      <c r="C15" s="30"/>
      <c r="D15" s="30"/>
      <c r="E15" s="30"/>
      <c r="F15" s="30"/>
      <c r="G15" s="30"/>
      <c r="H15" s="30"/>
      <c r="I15" s="30"/>
      <c r="J15" s="30"/>
      <c r="K15" s="17"/>
      <c r="L15" s="29">
        <v>150000</v>
      </c>
    </row>
    <row r="16" spans="1:12" x14ac:dyDescent="0.25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025" ht="15.75" thickBot="1" x14ac:dyDescent="0.3">
      <c r="A17" s="13" t="s">
        <v>15</v>
      </c>
      <c r="B17" s="31"/>
      <c r="C17" s="32"/>
      <c r="D17" s="32"/>
      <c r="E17" s="32"/>
      <c r="F17" s="32"/>
      <c r="G17" s="32"/>
      <c r="H17" s="32"/>
      <c r="I17" s="32"/>
      <c r="J17" s="32"/>
      <c r="K17" s="17"/>
      <c r="L17" s="21"/>
    </row>
    <row r="18" spans="1:1025" x14ac:dyDescent="0.25">
      <c r="A18" s="19" t="s">
        <v>16</v>
      </c>
      <c r="B18" s="20" t="s">
        <v>17</v>
      </c>
      <c r="C18" s="33">
        <v>0.25</v>
      </c>
      <c r="D18" s="33">
        <v>0.25</v>
      </c>
      <c r="E18" s="33">
        <v>0.25</v>
      </c>
      <c r="F18" s="33">
        <v>0.25</v>
      </c>
      <c r="G18" s="33">
        <v>0.25</v>
      </c>
      <c r="H18" s="33">
        <v>0.25</v>
      </c>
      <c r="I18" s="33">
        <v>0.25</v>
      </c>
      <c r="J18" s="33">
        <v>0.25</v>
      </c>
      <c r="K18" s="20"/>
      <c r="L18" s="21"/>
    </row>
    <row r="19" spans="1:1025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025" ht="15.75" thickBot="1" x14ac:dyDescent="0.3">
      <c r="A20" s="13" t="s">
        <v>18</v>
      </c>
      <c r="B20" s="31"/>
      <c r="C20" s="32"/>
      <c r="D20" s="32"/>
      <c r="E20" s="32"/>
      <c r="F20" s="32"/>
      <c r="G20" s="32"/>
      <c r="H20" s="32"/>
      <c r="I20" s="32"/>
      <c r="J20" s="32"/>
      <c r="K20" s="34" t="s">
        <v>19</v>
      </c>
      <c r="L20" s="35" t="s">
        <v>20</v>
      </c>
    </row>
    <row r="21" spans="1:1025" x14ac:dyDescent="0.25">
      <c r="A21" s="46" t="s">
        <v>21</v>
      </c>
      <c r="B21" s="11" t="s">
        <v>22</v>
      </c>
      <c r="C21" s="47">
        <f t="shared" ref="C21:J21" si="1">C18*C9</f>
        <v>250000</v>
      </c>
      <c r="D21" s="47">
        <f t="shared" si="1"/>
        <v>25000</v>
      </c>
      <c r="E21" s="47">
        <f t="shared" si="1"/>
        <v>12500</v>
      </c>
      <c r="F21" s="47">
        <f t="shared" si="1"/>
        <v>5000</v>
      </c>
      <c r="G21" s="47">
        <f t="shared" si="1"/>
        <v>250000</v>
      </c>
      <c r="H21" s="47">
        <f t="shared" si="1"/>
        <v>25000</v>
      </c>
      <c r="I21" s="47">
        <f t="shared" si="1"/>
        <v>12500</v>
      </c>
      <c r="J21" s="47">
        <f t="shared" si="1"/>
        <v>5000</v>
      </c>
      <c r="K21" s="48"/>
      <c r="L21" s="49">
        <f>SUM(C21:J21)</f>
        <v>585000</v>
      </c>
    </row>
    <row r="22" spans="1:1025" x14ac:dyDescent="0.25">
      <c r="A22" s="19" t="s">
        <v>41</v>
      </c>
      <c r="B22" s="20" t="s">
        <v>40</v>
      </c>
      <c r="C22" s="22">
        <f>MAX(C21-C10,0)</f>
        <v>249000</v>
      </c>
      <c r="D22" s="22">
        <f t="shared" ref="D22:J22" si="2">MAX(D21-D10,0)</f>
        <v>24000</v>
      </c>
      <c r="E22" s="22">
        <f t="shared" si="2"/>
        <v>11500</v>
      </c>
      <c r="F22" s="22">
        <f t="shared" si="2"/>
        <v>4000</v>
      </c>
      <c r="G22" s="22">
        <f t="shared" si="2"/>
        <v>249000</v>
      </c>
      <c r="H22" s="22">
        <f t="shared" si="2"/>
        <v>24000</v>
      </c>
      <c r="I22" s="22">
        <f t="shared" si="2"/>
        <v>11500</v>
      </c>
      <c r="J22" s="22">
        <f t="shared" si="2"/>
        <v>4000</v>
      </c>
      <c r="K22" s="36"/>
      <c r="L22" s="23">
        <f>SUM(C22:J22)</f>
        <v>577000</v>
      </c>
    </row>
    <row r="23" spans="1:1025" x14ac:dyDescent="0.25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6"/>
      <c r="L23" s="23">
        <f>SUM(C23:J23)</f>
        <v>8000</v>
      </c>
    </row>
    <row r="24" spans="1:1025" x14ac:dyDescent="0.25">
      <c r="A24" s="19" t="s">
        <v>39</v>
      </c>
      <c r="B24" s="20" t="s">
        <v>43</v>
      </c>
      <c r="C24" s="64"/>
      <c r="D24" s="64"/>
      <c r="E24" s="64"/>
      <c r="F24" s="64"/>
      <c r="G24" s="64"/>
      <c r="H24" s="64"/>
      <c r="I24" s="64"/>
      <c r="J24" s="64"/>
      <c r="K24" s="37"/>
      <c r="L24" s="59">
        <f>L22*C12</f>
        <v>86550</v>
      </c>
    </row>
    <row r="25" spans="1:1025" x14ac:dyDescent="0.25">
      <c r="A25" s="19" t="s">
        <v>47</v>
      </c>
      <c r="B25" s="20" t="s">
        <v>44</v>
      </c>
      <c r="C25" s="65"/>
      <c r="D25" s="65"/>
      <c r="E25" s="65"/>
      <c r="F25" s="65"/>
      <c r="G25" s="65"/>
      <c r="H25" s="65"/>
      <c r="I25" s="65"/>
      <c r="J25" s="65"/>
      <c r="K25" s="36"/>
      <c r="L25" s="23">
        <f>MAX(L22-L24,0)</f>
        <v>490450</v>
      </c>
    </row>
    <row r="26" spans="1:1025" x14ac:dyDescent="0.25">
      <c r="A26" s="19" t="s">
        <v>51</v>
      </c>
      <c r="B26" s="20" t="s">
        <v>45</v>
      </c>
      <c r="C26" s="65"/>
      <c r="D26" s="65"/>
      <c r="E26" s="65"/>
      <c r="F26" s="65"/>
      <c r="G26" s="65"/>
      <c r="H26" s="65"/>
      <c r="I26" s="65"/>
      <c r="J26" s="65"/>
      <c r="K26" s="38"/>
      <c r="L26" s="39">
        <f>L23+L22-L25</f>
        <v>94550</v>
      </c>
      <c r="M26" s="40"/>
    </row>
    <row r="27" spans="1:1025" x14ac:dyDescent="0.25">
      <c r="A27" s="19" t="s">
        <v>48</v>
      </c>
      <c r="B27" s="61" t="s">
        <v>50</v>
      </c>
      <c r="C27" s="52"/>
      <c r="D27" s="52"/>
      <c r="E27" s="52"/>
      <c r="F27" s="52"/>
      <c r="G27" s="52"/>
      <c r="H27" s="52"/>
      <c r="I27" s="52"/>
      <c r="J27" s="52"/>
      <c r="K27" s="38"/>
      <c r="L27" s="23">
        <f>MIN(L21,MIN(L15,MIN(MAX(L14,L26))))</f>
        <v>100000</v>
      </c>
      <c r="M27" s="40"/>
    </row>
    <row r="28" spans="1:1025" ht="15.75" thickBot="1" x14ac:dyDescent="0.3">
      <c r="A28" s="41" t="s">
        <v>24</v>
      </c>
      <c r="B28" s="31" t="s">
        <v>49</v>
      </c>
      <c r="C28" s="62"/>
      <c r="D28" s="62"/>
      <c r="E28" s="62"/>
      <c r="F28" s="62"/>
      <c r="G28" s="62"/>
      <c r="H28" s="62"/>
      <c r="I28" s="62"/>
      <c r="J28" s="62"/>
      <c r="K28" s="42"/>
      <c r="L28" s="50">
        <f>L22+L23 -L27</f>
        <v>485000</v>
      </c>
      <c r="Q28" s="17"/>
    </row>
    <row r="29" spans="1:1025" x14ac:dyDescent="0.25">
      <c r="A29" s="45"/>
      <c r="B29" s="43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025" ht="15" customHeight="1" x14ac:dyDescent="0.25">
      <c r="A30" s="56" t="s">
        <v>33</v>
      </c>
      <c r="B30" s="56"/>
      <c r="C30" s="57">
        <f t="shared" ref="C30:J30" si="4">C21*$L$28/$L$21</f>
        <v>207264.95726495725</v>
      </c>
      <c r="D30" s="57">
        <f t="shared" si="4"/>
        <v>20726.495726495727</v>
      </c>
      <c r="E30" s="57">
        <f t="shared" si="4"/>
        <v>10363.247863247863</v>
      </c>
      <c r="F30" s="57">
        <f t="shared" si="4"/>
        <v>4145.2991452991455</v>
      </c>
      <c r="G30" s="57">
        <f t="shared" si="4"/>
        <v>207264.95726495725</v>
      </c>
      <c r="H30" s="57">
        <f t="shared" si="4"/>
        <v>20726.495726495727</v>
      </c>
      <c r="I30" s="57">
        <f t="shared" si="4"/>
        <v>10363.247863247863</v>
      </c>
      <c r="J30" s="57">
        <f t="shared" si="4"/>
        <v>4145.2991452991455</v>
      </c>
      <c r="K30" s="57"/>
      <c r="L30" s="57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  <c r="IW30" s="58"/>
      <c r="IX30" s="58"/>
      <c r="IY30" s="58"/>
      <c r="IZ30" s="58"/>
      <c r="JA30" s="58"/>
      <c r="JB30" s="58"/>
      <c r="JC30" s="58"/>
      <c r="JD30" s="58"/>
      <c r="JE30" s="58"/>
      <c r="JF30" s="58"/>
      <c r="JG30" s="58"/>
      <c r="JH30" s="58"/>
      <c r="JI30" s="58"/>
      <c r="JJ30" s="58"/>
      <c r="JK30" s="58"/>
      <c r="JL30" s="58"/>
      <c r="JM30" s="58"/>
      <c r="JN30" s="58"/>
      <c r="JO30" s="58"/>
      <c r="JP30" s="58"/>
      <c r="JQ30" s="58"/>
      <c r="JR30" s="58"/>
      <c r="JS30" s="58"/>
      <c r="JT30" s="58"/>
      <c r="JU30" s="58"/>
      <c r="JV30" s="58"/>
      <c r="JW30" s="58"/>
      <c r="JX30" s="58"/>
      <c r="JY30" s="58"/>
      <c r="JZ30" s="58"/>
      <c r="KA30" s="58"/>
      <c r="KB30" s="58"/>
      <c r="KC30" s="58"/>
      <c r="KD30" s="58"/>
      <c r="KE30" s="58"/>
      <c r="KF30" s="58"/>
      <c r="KG30" s="58"/>
      <c r="KH30" s="58"/>
      <c r="KI30" s="58"/>
      <c r="KJ30" s="58"/>
      <c r="KK30" s="58"/>
      <c r="KL30" s="58"/>
      <c r="KM30" s="58"/>
      <c r="KN30" s="58"/>
      <c r="KO30" s="58"/>
      <c r="KP30" s="58"/>
      <c r="KQ30" s="58"/>
      <c r="KR30" s="58"/>
      <c r="KS30" s="58"/>
      <c r="KT30" s="58"/>
      <c r="KU30" s="58"/>
      <c r="KV30" s="58"/>
      <c r="KW30" s="58"/>
      <c r="KX30" s="58"/>
      <c r="KY30" s="58"/>
      <c r="KZ30" s="58"/>
      <c r="LA30" s="58"/>
      <c r="LB30" s="58"/>
      <c r="LC30" s="58"/>
      <c r="LD30" s="58"/>
      <c r="LE30" s="58"/>
      <c r="LF30" s="58"/>
      <c r="LG30" s="58"/>
      <c r="LH30" s="58"/>
      <c r="LI30" s="58"/>
      <c r="LJ30" s="58"/>
      <c r="LK30" s="58"/>
      <c r="LL30" s="58"/>
      <c r="LM30" s="58"/>
      <c r="LN30" s="58"/>
      <c r="LO30" s="58"/>
      <c r="LP30" s="58"/>
      <c r="LQ30" s="58"/>
      <c r="LR30" s="58"/>
      <c r="LS30" s="58"/>
      <c r="LT30" s="58"/>
      <c r="LU30" s="58"/>
      <c r="LV30" s="58"/>
      <c r="LW30" s="58"/>
      <c r="LX30" s="58"/>
      <c r="LY30" s="58"/>
      <c r="LZ30" s="58"/>
      <c r="MA30" s="58"/>
      <c r="MB30" s="58"/>
      <c r="MC30" s="58"/>
      <c r="MD30" s="58"/>
      <c r="ME30" s="58"/>
      <c r="MF30" s="58"/>
      <c r="MG30" s="58"/>
      <c r="MH30" s="58"/>
      <c r="MI30" s="58"/>
      <c r="MJ30" s="58"/>
      <c r="MK30" s="58"/>
      <c r="ML30" s="58"/>
      <c r="MM30" s="58"/>
      <c r="MN30" s="58"/>
      <c r="MO30" s="58"/>
      <c r="MP30" s="58"/>
      <c r="MQ30" s="58"/>
      <c r="MR30" s="58"/>
      <c r="MS30" s="58"/>
      <c r="MT30" s="58"/>
      <c r="MU30" s="58"/>
      <c r="MV30" s="58"/>
      <c r="MW30" s="58"/>
      <c r="MX30" s="58"/>
      <c r="MY30" s="58"/>
      <c r="MZ30" s="58"/>
      <c r="NA30" s="58"/>
      <c r="NB30" s="58"/>
      <c r="NC30" s="58"/>
      <c r="ND30" s="58"/>
      <c r="NE30" s="58"/>
      <c r="NF30" s="58"/>
      <c r="NG30" s="58"/>
      <c r="NH30" s="58"/>
      <c r="NI30" s="58"/>
      <c r="NJ30" s="58"/>
      <c r="NK30" s="58"/>
      <c r="NL30" s="58"/>
      <c r="NM30" s="58"/>
      <c r="NN30" s="58"/>
      <c r="NO30" s="58"/>
      <c r="NP30" s="58"/>
      <c r="NQ30" s="58"/>
      <c r="NR30" s="58"/>
      <c r="NS30" s="58"/>
      <c r="NT30" s="58"/>
      <c r="NU30" s="58"/>
      <c r="NV30" s="58"/>
      <c r="NW30" s="58"/>
      <c r="NX30" s="58"/>
      <c r="NY30" s="58"/>
      <c r="NZ30" s="58"/>
      <c r="OA30" s="58"/>
      <c r="OB30" s="58"/>
      <c r="OC30" s="58"/>
      <c r="OD30" s="58"/>
      <c r="OE30" s="58"/>
      <c r="OF30" s="58"/>
      <c r="OG30" s="58"/>
      <c r="OH30" s="58"/>
      <c r="OI30" s="58"/>
      <c r="OJ30" s="58"/>
      <c r="OK30" s="58"/>
      <c r="OL30" s="58"/>
      <c r="OM30" s="58"/>
      <c r="ON30" s="58"/>
      <c r="OO30" s="58"/>
      <c r="OP30" s="58"/>
      <c r="OQ30" s="58"/>
      <c r="OR30" s="58"/>
      <c r="OS30" s="58"/>
      <c r="OT30" s="58"/>
      <c r="OU30" s="58"/>
      <c r="OV30" s="58"/>
      <c r="OW30" s="58"/>
      <c r="OX30" s="58"/>
      <c r="OY30" s="58"/>
      <c r="OZ30" s="58"/>
      <c r="PA30" s="58"/>
      <c r="PB30" s="58"/>
      <c r="PC30" s="58"/>
      <c r="PD30" s="58"/>
      <c r="PE30" s="58"/>
      <c r="PF30" s="58"/>
      <c r="PG30" s="58"/>
      <c r="PH30" s="58"/>
      <c r="PI30" s="58"/>
      <c r="PJ30" s="58"/>
      <c r="PK30" s="58"/>
      <c r="PL30" s="58"/>
      <c r="PM30" s="58"/>
      <c r="PN30" s="58"/>
      <c r="PO30" s="58"/>
      <c r="PP30" s="58"/>
      <c r="PQ30" s="58"/>
      <c r="PR30" s="58"/>
      <c r="PS30" s="58"/>
      <c r="PT30" s="58"/>
      <c r="PU30" s="58"/>
      <c r="PV30" s="58"/>
      <c r="PW30" s="58"/>
      <c r="PX30" s="58"/>
      <c r="PY30" s="58"/>
      <c r="PZ30" s="58"/>
      <c r="QA30" s="58"/>
      <c r="QB30" s="58"/>
      <c r="QC30" s="58"/>
      <c r="QD30" s="58"/>
      <c r="QE30" s="58"/>
      <c r="QF30" s="58"/>
      <c r="QG30" s="58"/>
      <c r="QH30" s="58"/>
      <c r="QI30" s="58"/>
      <c r="QJ30" s="58"/>
      <c r="QK30" s="58"/>
      <c r="QL30" s="58"/>
      <c r="QM30" s="58"/>
      <c r="QN30" s="58"/>
      <c r="QO30" s="58"/>
      <c r="QP30" s="58"/>
      <c r="QQ30" s="58"/>
      <c r="QR30" s="58"/>
      <c r="QS30" s="58"/>
      <c r="QT30" s="58"/>
      <c r="QU30" s="58"/>
      <c r="QV30" s="58"/>
      <c r="QW30" s="58"/>
      <c r="QX30" s="58"/>
      <c r="QY30" s="58"/>
      <c r="QZ30" s="58"/>
      <c r="RA30" s="58"/>
      <c r="RB30" s="58"/>
      <c r="RC30" s="58"/>
      <c r="RD30" s="58"/>
      <c r="RE30" s="58"/>
      <c r="RF30" s="58"/>
      <c r="RG30" s="58"/>
      <c r="RH30" s="58"/>
      <c r="RI30" s="58"/>
      <c r="RJ30" s="58"/>
      <c r="RK30" s="58"/>
      <c r="RL30" s="58"/>
      <c r="RM30" s="58"/>
      <c r="RN30" s="58"/>
      <c r="RO30" s="58"/>
      <c r="RP30" s="58"/>
      <c r="RQ30" s="58"/>
      <c r="RR30" s="58"/>
      <c r="RS30" s="58"/>
      <c r="RT30" s="58"/>
      <c r="RU30" s="58"/>
      <c r="RV30" s="58"/>
      <c r="RW30" s="58"/>
      <c r="RX30" s="58"/>
      <c r="RY30" s="58"/>
      <c r="RZ30" s="58"/>
      <c r="SA30" s="58"/>
      <c r="SB30" s="58"/>
      <c r="SC30" s="58"/>
      <c r="SD30" s="58"/>
      <c r="SE30" s="58"/>
      <c r="SF30" s="58"/>
      <c r="SG30" s="58"/>
      <c r="SH30" s="58"/>
      <c r="SI30" s="58"/>
      <c r="SJ30" s="58"/>
      <c r="SK30" s="58"/>
      <c r="SL30" s="58"/>
      <c r="SM30" s="58"/>
      <c r="SN30" s="58"/>
      <c r="SO30" s="58"/>
      <c r="SP30" s="58"/>
      <c r="SQ30" s="58"/>
      <c r="SR30" s="58"/>
      <c r="SS30" s="58"/>
      <c r="ST30" s="58"/>
      <c r="SU30" s="58"/>
      <c r="SV30" s="58"/>
      <c r="SW30" s="58"/>
      <c r="SX30" s="58"/>
      <c r="SY30" s="58"/>
      <c r="SZ30" s="58"/>
      <c r="TA30" s="58"/>
      <c r="TB30" s="58"/>
      <c r="TC30" s="58"/>
      <c r="TD30" s="58"/>
      <c r="TE30" s="58"/>
      <c r="TF30" s="58"/>
      <c r="TG30" s="58"/>
      <c r="TH30" s="58"/>
      <c r="TI30" s="58"/>
      <c r="TJ30" s="58"/>
      <c r="TK30" s="58"/>
      <c r="TL30" s="58"/>
      <c r="TM30" s="58"/>
      <c r="TN30" s="58"/>
      <c r="TO30" s="58"/>
      <c r="TP30" s="58"/>
      <c r="TQ30" s="58"/>
      <c r="TR30" s="58"/>
      <c r="TS30" s="58"/>
      <c r="TT30" s="58"/>
      <c r="TU30" s="58"/>
      <c r="TV30" s="58"/>
      <c r="TW30" s="58"/>
      <c r="TX30" s="58"/>
      <c r="TY30" s="58"/>
      <c r="TZ30" s="58"/>
      <c r="UA30" s="58"/>
      <c r="UB30" s="58"/>
      <c r="UC30" s="58"/>
      <c r="UD30" s="58"/>
      <c r="UE30" s="58"/>
      <c r="UF30" s="58"/>
      <c r="UG30" s="58"/>
      <c r="UH30" s="58"/>
      <c r="UI30" s="58"/>
      <c r="UJ30" s="58"/>
      <c r="UK30" s="58"/>
      <c r="UL30" s="58"/>
      <c r="UM30" s="58"/>
      <c r="UN30" s="58"/>
      <c r="UO30" s="58"/>
      <c r="UP30" s="58"/>
      <c r="UQ30" s="58"/>
      <c r="UR30" s="58"/>
      <c r="US30" s="58"/>
      <c r="UT30" s="58"/>
      <c r="UU30" s="58"/>
      <c r="UV30" s="58"/>
      <c r="UW30" s="58"/>
      <c r="UX30" s="58"/>
      <c r="UY30" s="58"/>
      <c r="UZ30" s="58"/>
      <c r="VA30" s="58"/>
      <c r="VB30" s="58"/>
      <c r="VC30" s="58"/>
      <c r="VD30" s="58"/>
      <c r="VE30" s="58"/>
      <c r="VF30" s="58"/>
      <c r="VG30" s="58"/>
      <c r="VH30" s="58"/>
      <c r="VI30" s="58"/>
      <c r="VJ30" s="58"/>
      <c r="VK30" s="58"/>
      <c r="VL30" s="58"/>
      <c r="VM30" s="58"/>
      <c r="VN30" s="58"/>
      <c r="VO30" s="58"/>
      <c r="VP30" s="58"/>
      <c r="VQ30" s="58"/>
      <c r="VR30" s="58"/>
      <c r="VS30" s="58"/>
      <c r="VT30" s="58"/>
      <c r="VU30" s="58"/>
      <c r="VV30" s="58"/>
      <c r="VW30" s="58"/>
      <c r="VX30" s="58"/>
      <c r="VY30" s="58"/>
      <c r="VZ30" s="58"/>
      <c r="WA30" s="58"/>
      <c r="WB30" s="58"/>
      <c r="WC30" s="58"/>
      <c r="WD30" s="58"/>
      <c r="WE30" s="58"/>
      <c r="WF30" s="58"/>
      <c r="WG30" s="58"/>
      <c r="WH30" s="58"/>
      <c r="WI30" s="58"/>
      <c r="WJ30" s="58"/>
      <c r="WK30" s="58"/>
      <c r="WL30" s="58"/>
      <c r="WM30" s="58"/>
      <c r="WN30" s="58"/>
      <c r="WO30" s="58"/>
      <c r="WP30" s="58"/>
      <c r="WQ30" s="58"/>
      <c r="WR30" s="58"/>
      <c r="WS30" s="58"/>
      <c r="WT30" s="58"/>
      <c r="WU30" s="58"/>
      <c r="WV30" s="58"/>
      <c r="WW30" s="58"/>
      <c r="WX30" s="58"/>
      <c r="WY30" s="58"/>
      <c r="WZ30" s="58"/>
      <c r="XA30" s="58"/>
      <c r="XB30" s="58"/>
      <c r="XC30" s="58"/>
      <c r="XD30" s="58"/>
      <c r="XE30" s="58"/>
      <c r="XF30" s="58"/>
      <c r="XG30" s="58"/>
      <c r="XH30" s="58"/>
      <c r="XI30" s="58"/>
      <c r="XJ30" s="58"/>
      <c r="XK30" s="58"/>
      <c r="XL30" s="58"/>
      <c r="XM30" s="58"/>
      <c r="XN30" s="58"/>
      <c r="XO30" s="58"/>
      <c r="XP30" s="58"/>
      <c r="XQ30" s="58"/>
      <c r="XR30" s="58"/>
      <c r="XS30" s="58"/>
      <c r="XT30" s="58"/>
      <c r="XU30" s="58"/>
      <c r="XV30" s="58"/>
      <c r="XW30" s="58"/>
      <c r="XX30" s="58"/>
      <c r="XY30" s="58"/>
      <c r="XZ30" s="58"/>
      <c r="YA30" s="58"/>
      <c r="YB30" s="58"/>
      <c r="YC30" s="58"/>
      <c r="YD30" s="58"/>
      <c r="YE30" s="58"/>
      <c r="YF30" s="58"/>
      <c r="YG30" s="58"/>
      <c r="YH30" s="58"/>
      <c r="YI30" s="58"/>
      <c r="YJ30" s="58"/>
      <c r="YK30" s="58"/>
      <c r="YL30" s="58"/>
      <c r="YM30" s="58"/>
      <c r="YN30" s="58"/>
      <c r="YO30" s="58"/>
      <c r="YP30" s="58"/>
      <c r="YQ30" s="58"/>
      <c r="YR30" s="58"/>
      <c r="YS30" s="58"/>
      <c r="YT30" s="58"/>
      <c r="YU30" s="58"/>
      <c r="YV30" s="58"/>
      <c r="YW30" s="58"/>
      <c r="YX30" s="58"/>
      <c r="YY30" s="58"/>
      <c r="YZ30" s="58"/>
      <c r="ZA30" s="58"/>
      <c r="ZB30" s="58"/>
      <c r="ZC30" s="58"/>
      <c r="ZD30" s="58"/>
      <c r="ZE30" s="58"/>
      <c r="ZF30" s="58"/>
      <c r="ZG30" s="58"/>
      <c r="ZH30" s="58"/>
      <c r="ZI30" s="58"/>
      <c r="ZJ30" s="58"/>
      <c r="ZK30" s="58"/>
      <c r="ZL30" s="58"/>
      <c r="ZM30" s="58"/>
      <c r="ZN30" s="58"/>
      <c r="ZO30" s="58"/>
      <c r="ZP30" s="58"/>
      <c r="ZQ30" s="58"/>
      <c r="ZR30" s="58"/>
      <c r="ZS30" s="58"/>
      <c r="ZT30" s="58"/>
      <c r="ZU30" s="58"/>
      <c r="ZV30" s="58"/>
      <c r="ZW30" s="58"/>
      <c r="ZX30" s="58"/>
      <c r="ZY30" s="58"/>
      <c r="ZZ30" s="58"/>
      <c r="AAA30" s="58"/>
      <c r="AAB30" s="58"/>
      <c r="AAC30" s="58"/>
      <c r="AAD30" s="58"/>
      <c r="AAE30" s="58"/>
      <c r="AAF30" s="58"/>
      <c r="AAG30" s="58"/>
      <c r="AAH30" s="58"/>
      <c r="AAI30" s="58"/>
      <c r="AAJ30" s="58"/>
      <c r="AAK30" s="58"/>
      <c r="AAL30" s="58"/>
      <c r="AAM30" s="58"/>
      <c r="AAN30" s="58"/>
      <c r="AAO30" s="58"/>
      <c r="AAP30" s="58"/>
      <c r="AAQ30" s="58"/>
      <c r="AAR30" s="58"/>
      <c r="AAS30" s="58"/>
      <c r="AAT30" s="58"/>
      <c r="AAU30" s="58"/>
      <c r="AAV30" s="58"/>
      <c r="AAW30" s="58"/>
      <c r="AAX30" s="58"/>
      <c r="AAY30" s="58"/>
      <c r="AAZ30" s="58"/>
      <c r="ABA30" s="58"/>
      <c r="ABB30" s="58"/>
      <c r="ABC30" s="58"/>
      <c r="ABD30" s="58"/>
      <c r="ABE30" s="58"/>
      <c r="ABF30" s="58"/>
      <c r="ABG30" s="58"/>
      <c r="ABH30" s="58"/>
      <c r="ABI30" s="58"/>
      <c r="ABJ30" s="58"/>
      <c r="ABK30" s="58"/>
      <c r="ABL30" s="58"/>
      <c r="ABM30" s="58"/>
      <c r="ABN30" s="58"/>
      <c r="ABO30" s="58"/>
      <c r="ABP30" s="58"/>
      <c r="ABQ30" s="58"/>
      <c r="ABR30" s="58"/>
      <c r="ABS30" s="58"/>
      <c r="ABT30" s="58"/>
      <c r="ABU30" s="58"/>
      <c r="ABV30" s="58"/>
      <c r="ABW30" s="58"/>
      <c r="ABX30" s="58"/>
      <c r="ABY30" s="58"/>
      <c r="ABZ30" s="58"/>
      <c r="ACA30" s="58"/>
      <c r="ACB30" s="58"/>
      <c r="ACC30" s="58"/>
      <c r="ACD30" s="58"/>
      <c r="ACE30" s="58"/>
      <c r="ACF30" s="58"/>
      <c r="ACG30" s="58"/>
      <c r="ACH30" s="58"/>
      <c r="ACI30" s="58"/>
      <c r="ACJ30" s="58"/>
      <c r="ACK30" s="58"/>
      <c r="ACL30" s="58"/>
      <c r="ACM30" s="58"/>
      <c r="ACN30" s="58"/>
      <c r="ACO30" s="58"/>
      <c r="ACP30" s="58"/>
      <c r="ACQ30" s="58"/>
      <c r="ACR30" s="58"/>
      <c r="ACS30" s="58"/>
      <c r="ACT30" s="58"/>
      <c r="ACU30" s="58"/>
      <c r="ACV30" s="58"/>
      <c r="ACW30" s="58"/>
      <c r="ACX30" s="58"/>
      <c r="ACY30" s="58"/>
      <c r="ACZ30" s="58"/>
      <c r="ADA30" s="58"/>
      <c r="ADB30" s="58"/>
      <c r="ADC30" s="58"/>
      <c r="ADD30" s="58"/>
      <c r="ADE30" s="58"/>
      <c r="ADF30" s="58"/>
      <c r="ADG30" s="58"/>
      <c r="ADH30" s="58"/>
      <c r="ADI30" s="58"/>
      <c r="ADJ30" s="58"/>
      <c r="ADK30" s="58"/>
      <c r="ADL30" s="58"/>
      <c r="ADM30" s="58"/>
      <c r="ADN30" s="58"/>
      <c r="ADO30" s="58"/>
      <c r="ADP30" s="58"/>
      <c r="ADQ30" s="58"/>
      <c r="ADR30" s="58"/>
      <c r="ADS30" s="58"/>
      <c r="ADT30" s="58"/>
      <c r="ADU30" s="58"/>
      <c r="ADV30" s="58"/>
      <c r="ADW30" s="58"/>
      <c r="ADX30" s="58"/>
      <c r="ADY30" s="58"/>
      <c r="ADZ30" s="58"/>
      <c r="AEA30" s="58"/>
      <c r="AEB30" s="58"/>
      <c r="AEC30" s="58"/>
      <c r="AED30" s="58"/>
      <c r="AEE30" s="58"/>
      <c r="AEF30" s="58"/>
      <c r="AEG30" s="58"/>
      <c r="AEH30" s="58"/>
      <c r="AEI30" s="58"/>
      <c r="AEJ30" s="58"/>
      <c r="AEK30" s="58"/>
      <c r="AEL30" s="58"/>
      <c r="AEM30" s="58"/>
      <c r="AEN30" s="58"/>
      <c r="AEO30" s="58"/>
      <c r="AEP30" s="58"/>
      <c r="AEQ30" s="58"/>
      <c r="AER30" s="58"/>
      <c r="AES30" s="58"/>
      <c r="AET30" s="58"/>
      <c r="AEU30" s="58"/>
      <c r="AEV30" s="58"/>
      <c r="AEW30" s="58"/>
      <c r="AEX30" s="58"/>
      <c r="AEY30" s="58"/>
      <c r="AEZ30" s="58"/>
      <c r="AFA30" s="58"/>
      <c r="AFB30" s="58"/>
      <c r="AFC30" s="58"/>
      <c r="AFD30" s="58"/>
      <c r="AFE30" s="58"/>
      <c r="AFF30" s="58"/>
      <c r="AFG30" s="58"/>
      <c r="AFH30" s="58"/>
      <c r="AFI30" s="58"/>
      <c r="AFJ30" s="58"/>
      <c r="AFK30" s="58"/>
      <c r="AFL30" s="58"/>
      <c r="AFM30" s="58"/>
      <c r="AFN30" s="58"/>
      <c r="AFO30" s="58"/>
      <c r="AFP30" s="58"/>
      <c r="AFQ30" s="58"/>
      <c r="AFR30" s="58"/>
      <c r="AFS30" s="58"/>
      <c r="AFT30" s="58"/>
      <c r="AFU30" s="58"/>
      <c r="AFV30" s="58"/>
      <c r="AFW30" s="58"/>
      <c r="AFX30" s="58"/>
      <c r="AFY30" s="58"/>
      <c r="AFZ30" s="58"/>
      <c r="AGA30" s="58"/>
      <c r="AGB30" s="58"/>
      <c r="AGC30" s="58"/>
      <c r="AGD30" s="58"/>
      <c r="AGE30" s="58"/>
      <c r="AGF30" s="58"/>
      <c r="AGG30" s="58"/>
      <c r="AGH30" s="58"/>
      <c r="AGI30" s="58"/>
      <c r="AGJ30" s="58"/>
      <c r="AGK30" s="58"/>
      <c r="AGL30" s="58"/>
      <c r="AGM30" s="58"/>
      <c r="AGN30" s="58"/>
      <c r="AGO30" s="58"/>
      <c r="AGP30" s="58"/>
      <c r="AGQ30" s="58"/>
      <c r="AGR30" s="58"/>
      <c r="AGS30" s="58"/>
      <c r="AGT30" s="58"/>
      <c r="AGU30" s="58"/>
      <c r="AGV30" s="58"/>
      <c r="AGW30" s="58"/>
      <c r="AGX30" s="58"/>
      <c r="AGY30" s="58"/>
      <c r="AGZ30" s="58"/>
      <c r="AHA30" s="58"/>
      <c r="AHB30" s="58"/>
      <c r="AHC30" s="58"/>
      <c r="AHD30" s="58"/>
      <c r="AHE30" s="58"/>
      <c r="AHF30" s="58"/>
      <c r="AHG30" s="58"/>
      <c r="AHH30" s="58"/>
      <c r="AHI30" s="58"/>
      <c r="AHJ30" s="58"/>
      <c r="AHK30" s="58"/>
      <c r="AHL30" s="58"/>
      <c r="AHM30" s="58"/>
      <c r="AHN30" s="58"/>
      <c r="AHO30" s="58"/>
      <c r="AHP30" s="58"/>
      <c r="AHQ30" s="58"/>
      <c r="AHR30" s="58"/>
      <c r="AHS30" s="58"/>
      <c r="AHT30" s="58"/>
      <c r="AHU30" s="58"/>
      <c r="AHV30" s="58"/>
      <c r="AHW30" s="58"/>
      <c r="AHX30" s="58"/>
      <c r="AHY30" s="58"/>
      <c r="AHZ30" s="58"/>
      <c r="AIA30" s="58"/>
      <c r="AIB30" s="58"/>
      <c r="AIC30" s="58"/>
      <c r="AID30" s="58"/>
      <c r="AIE30" s="58"/>
      <c r="AIF30" s="58"/>
      <c r="AIG30" s="58"/>
      <c r="AIH30" s="58"/>
      <c r="AII30" s="58"/>
      <c r="AIJ30" s="58"/>
      <c r="AIK30" s="58"/>
      <c r="AIL30" s="58"/>
      <c r="AIM30" s="58"/>
      <c r="AIN30" s="58"/>
      <c r="AIO30" s="58"/>
      <c r="AIP30" s="58"/>
      <c r="AIQ30" s="58"/>
      <c r="AIR30" s="58"/>
      <c r="AIS30" s="58"/>
      <c r="AIT30" s="58"/>
      <c r="AIU30" s="58"/>
      <c r="AIV30" s="58"/>
      <c r="AIW30" s="58"/>
      <c r="AIX30" s="58"/>
      <c r="AIY30" s="58"/>
      <c r="AIZ30" s="58"/>
      <c r="AJA30" s="58"/>
      <c r="AJB30" s="58"/>
      <c r="AJC30" s="58"/>
      <c r="AJD30" s="58"/>
      <c r="AJE30" s="58"/>
      <c r="AJF30" s="58"/>
      <c r="AJG30" s="58"/>
      <c r="AJH30" s="58"/>
      <c r="AJI30" s="58"/>
      <c r="AJJ30" s="58"/>
      <c r="AJK30" s="58"/>
      <c r="AJL30" s="58"/>
      <c r="AJM30" s="58"/>
      <c r="AJN30" s="58"/>
      <c r="AJO30" s="58"/>
      <c r="AJP30" s="58"/>
      <c r="AJQ30" s="58"/>
      <c r="AJR30" s="58"/>
      <c r="AJS30" s="58"/>
      <c r="AJT30" s="58"/>
      <c r="AJU30" s="58"/>
      <c r="AJV30" s="58"/>
      <c r="AJW30" s="58"/>
      <c r="AJX30" s="58"/>
      <c r="AJY30" s="58"/>
      <c r="AJZ30" s="58"/>
      <c r="AKA30" s="58"/>
      <c r="AKB30" s="58"/>
      <c r="AKC30" s="58"/>
      <c r="AKD30" s="58"/>
      <c r="AKE30" s="58"/>
      <c r="AKF30" s="58"/>
      <c r="AKG30" s="58"/>
      <c r="AKH30" s="58"/>
      <c r="AKI30" s="58"/>
      <c r="AKJ30" s="58"/>
      <c r="AKK30" s="58"/>
      <c r="AKL30" s="58"/>
      <c r="AKM30" s="58"/>
      <c r="AKN30" s="58"/>
      <c r="AKO30" s="58"/>
      <c r="AKP30" s="58"/>
      <c r="AKQ30" s="58"/>
      <c r="AKR30" s="58"/>
      <c r="AKS30" s="58"/>
      <c r="AKT30" s="58"/>
      <c r="AKU30" s="58"/>
      <c r="AKV30" s="58"/>
      <c r="AKW30" s="58"/>
      <c r="AKX30" s="58"/>
      <c r="AKY30" s="58"/>
      <c r="AKZ30" s="58"/>
      <c r="ALA30" s="58"/>
      <c r="ALB30" s="58"/>
      <c r="ALC30" s="58"/>
      <c r="ALD30" s="58"/>
      <c r="ALE30" s="58"/>
      <c r="ALF30" s="58"/>
      <c r="ALG30" s="58"/>
      <c r="ALH30" s="58"/>
      <c r="ALI30" s="58"/>
      <c r="ALJ30" s="58"/>
      <c r="ALK30" s="58"/>
      <c r="ALL30" s="58"/>
      <c r="ALM30" s="58"/>
      <c r="ALN30" s="58"/>
      <c r="ALO30" s="58"/>
      <c r="ALP30" s="58"/>
      <c r="ALQ30" s="58"/>
      <c r="ALR30" s="58"/>
      <c r="ALS30" s="58"/>
      <c r="ALT30" s="58"/>
      <c r="ALU30" s="58"/>
      <c r="ALV30" s="58"/>
      <c r="ALW30" s="58"/>
      <c r="ALX30" s="58"/>
      <c r="ALY30" s="58"/>
      <c r="ALZ30" s="58"/>
      <c r="AMA30" s="58"/>
      <c r="AMB30" s="58"/>
      <c r="AMC30" s="58"/>
      <c r="AMD30" s="58"/>
      <c r="AME30" s="58"/>
      <c r="AMF30" s="58"/>
      <c r="AMG30" s="58"/>
      <c r="AMH30" s="58"/>
      <c r="AMI30" s="58"/>
      <c r="AMJ30" s="58"/>
      <c r="AMK30" s="58"/>
    </row>
    <row r="31" spans="1:1025" ht="15" customHeight="1" x14ac:dyDescent="0.25">
      <c r="A31" s="56" t="s">
        <v>34</v>
      </c>
      <c r="B31" s="56"/>
      <c r="C31" s="57">
        <f t="shared" ref="C31:J31" si="5">C22*$L$28/$L$22</f>
        <v>209298.09358752167</v>
      </c>
      <c r="D31" s="57">
        <f t="shared" si="5"/>
        <v>20173.310225303292</v>
      </c>
      <c r="E31" s="57">
        <f t="shared" si="5"/>
        <v>9666.3778162911603</v>
      </c>
      <c r="F31" s="57">
        <f t="shared" si="5"/>
        <v>3362.218370883882</v>
      </c>
      <c r="G31" s="57">
        <f t="shared" si="5"/>
        <v>209298.09358752167</v>
      </c>
      <c r="H31" s="57">
        <f t="shared" si="5"/>
        <v>20173.310225303292</v>
      </c>
      <c r="I31" s="57">
        <f t="shared" si="5"/>
        <v>9666.3778162911603</v>
      </c>
      <c r="J31" s="57">
        <f t="shared" si="5"/>
        <v>3362.218370883882</v>
      </c>
      <c r="K31" s="57"/>
      <c r="L31" s="57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  <c r="IW31" s="58"/>
      <c r="IX31" s="58"/>
      <c r="IY31" s="58"/>
      <c r="IZ31" s="58"/>
      <c r="JA31" s="58"/>
      <c r="JB31" s="58"/>
      <c r="JC31" s="58"/>
      <c r="JD31" s="58"/>
      <c r="JE31" s="58"/>
      <c r="JF31" s="58"/>
      <c r="JG31" s="58"/>
      <c r="JH31" s="58"/>
      <c r="JI31" s="58"/>
      <c r="JJ31" s="58"/>
      <c r="JK31" s="58"/>
      <c r="JL31" s="58"/>
      <c r="JM31" s="58"/>
      <c r="JN31" s="58"/>
      <c r="JO31" s="58"/>
      <c r="JP31" s="58"/>
      <c r="JQ31" s="58"/>
      <c r="JR31" s="58"/>
      <c r="JS31" s="58"/>
      <c r="JT31" s="58"/>
      <c r="JU31" s="58"/>
      <c r="JV31" s="58"/>
      <c r="JW31" s="58"/>
      <c r="JX31" s="58"/>
      <c r="JY31" s="58"/>
      <c r="JZ31" s="58"/>
      <c r="KA31" s="58"/>
      <c r="KB31" s="58"/>
      <c r="KC31" s="58"/>
      <c r="KD31" s="58"/>
      <c r="KE31" s="58"/>
      <c r="KF31" s="58"/>
      <c r="KG31" s="58"/>
      <c r="KH31" s="58"/>
      <c r="KI31" s="58"/>
      <c r="KJ31" s="58"/>
      <c r="KK31" s="58"/>
      <c r="KL31" s="58"/>
      <c r="KM31" s="58"/>
      <c r="KN31" s="58"/>
      <c r="KO31" s="58"/>
      <c r="KP31" s="58"/>
      <c r="KQ31" s="58"/>
      <c r="KR31" s="58"/>
      <c r="KS31" s="58"/>
      <c r="KT31" s="58"/>
      <c r="KU31" s="58"/>
      <c r="KV31" s="58"/>
      <c r="KW31" s="58"/>
      <c r="KX31" s="58"/>
      <c r="KY31" s="58"/>
      <c r="KZ31" s="58"/>
      <c r="LA31" s="58"/>
      <c r="LB31" s="58"/>
      <c r="LC31" s="58"/>
      <c r="LD31" s="58"/>
      <c r="LE31" s="58"/>
      <c r="LF31" s="58"/>
      <c r="LG31" s="58"/>
      <c r="LH31" s="58"/>
      <c r="LI31" s="58"/>
      <c r="LJ31" s="58"/>
      <c r="LK31" s="58"/>
      <c r="LL31" s="58"/>
      <c r="LM31" s="58"/>
      <c r="LN31" s="58"/>
      <c r="LO31" s="58"/>
      <c r="LP31" s="58"/>
      <c r="LQ31" s="58"/>
      <c r="LR31" s="58"/>
      <c r="LS31" s="58"/>
      <c r="LT31" s="58"/>
      <c r="LU31" s="58"/>
      <c r="LV31" s="58"/>
      <c r="LW31" s="58"/>
      <c r="LX31" s="58"/>
      <c r="LY31" s="58"/>
      <c r="LZ31" s="58"/>
      <c r="MA31" s="58"/>
      <c r="MB31" s="58"/>
      <c r="MC31" s="58"/>
      <c r="MD31" s="58"/>
      <c r="ME31" s="58"/>
      <c r="MF31" s="58"/>
      <c r="MG31" s="58"/>
      <c r="MH31" s="58"/>
      <c r="MI31" s="58"/>
      <c r="MJ31" s="58"/>
      <c r="MK31" s="58"/>
      <c r="ML31" s="58"/>
      <c r="MM31" s="58"/>
      <c r="MN31" s="58"/>
      <c r="MO31" s="58"/>
      <c r="MP31" s="58"/>
      <c r="MQ31" s="58"/>
      <c r="MR31" s="58"/>
      <c r="MS31" s="58"/>
      <c r="MT31" s="58"/>
      <c r="MU31" s="58"/>
      <c r="MV31" s="58"/>
      <c r="MW31" s="58"/>
      <c r="MX31" s="58"/>
      <c r="MY31" s="58"/>
      <c r="MZ31" s="58"/>
      <c r="NA31" s="58"/>
      <c r="NB31" s="58"/>
      <c r="NC31" s="58"/>
      <c r="ND31" s="58"/>
      <c r="NE31" s="58"/>
      <c r="NF31" s="58"/>
      <c r="NG31" s="58"/>
      <c r="NH31" s="58"/>
      <c r="NI31" s="58"/>
      <c r="NJ31" s="58"/>
      <c r="NK31" s="58"/>
      <c r="NL31" s="58"/>
      <c r="NM31" s="58"/>
      <c r="NN31" s="58"/>
      <c r="NO31" s="58"/>
      <c r="NP31" s="58"/>
      <c r="NQ31" s="58"/>
      <c r="NR31" s="58"/>
      <c r="NS31" s="58"/>
      <c r="NT31" s="58"/>
      <c r="NU31" s="58"/>
      <c r="NV31" s="58"/>
      <c r="NW31" s="58"/>
      <c r="NX31" s="58"/>
      <c r="NY31" s="58"/>
      <c r="NZ31" s="58"/>
      <c r="OA31" s="58"/>
      <c r="OB31" s="58"/>
      <c r="OC31" s="58"/>
      <c r="OD31" s="58"/>
      <c r="OE31" s="58"/>
      <c r="OF31" s="58"/>
      <c r="OG31" s="58"/>
      <c r="OH31" s="58"/>
      <c r="OI31" s="58"/>
      <c r="OJ31" s="58"/>
      <c r="OK31" s="58"/>
      <c r="OL31" s="58"/>
      <c r="OM31" s="58"/>
      <c r="ON31" s="58"/>
      <c r="OO31" s="58"/>
      <c r="OP31" s="58"/>
      <c r="OQ31" s="58"/>
      <c r="OR31" s="58"/>
      <c r="OS31" s="58"/>
      <c r="OT31" s="58"/>
      <c r="OU31" s="58"/>
      <c r="OV31" s="58"/>
      <c r="OW31" s="58"/>
      <c r="OX31" s="58"/>
      <c r="OY31" s="58"/>
      <c r="OZ31" s="58"/>
      <c r="PA31" s="58"/>
      <c r="PB31" s="58"/>
      <c r="PC31" s="58"/>
      <c r="PD31" s="58"/>
      <c r="PE31" s="58"/>
      <c r="PF31" s="58"/>
      <c r="PG31" s="58"/>
      <c r="PH31" s="58"/>
      <c r="PI31" s="58"/>
      <c r="PJ31" s="58"/>
      <c r="PK31" s="58"/>
      <c r="PL31" s="58"/>
      <c r="PM31" s="58"/>
      <c r="PN31" s="58"/>
      <c r="PO31" s="58"/>
      <c r="PP31" s="58"/>
      <c r="PQ31" s="58"/>
      <c r="PR31" s="58"/>
      <c r="PS31" s="58"/>
      <c r="PT31" s="58"/>
      <c r="PU31" s="58"/>
      <c r="PV31" s="58"/>
      <c r="PW31" s="58"/>
      <c r="PX31" s="58"/>
      <c r="PY31" s="58"/>
      <c r="PZ31" s="58"/>
      <c r="QA31" s="58"/>
      <c r="QB31" s="58"/>
      <c r="QC31" s="58"/>
      <c r="QD31" s="58"/>
      <c r="QE31" s="58"/>
      <c r="QF31" s="58"/>
      <c r="QG31" s="58"/>
      <c r="QH31" s="58"/>
      <c r="QI31" s="58"/>
      <c r="QJ31" s="58"/>
      <c r="QK31" s="58"/>
      <c r="QL31" s="58"/>
      <c r="QM31" s="58"/>
      <c r="QN31" s="58"/>
      <c r="QO31" s="58"/>
      <c r="QP31" s="58"/>
      <c r="QQ31" s="58"/>
      <c r="QR31" s="58"/>
      <c r="QS31" s="58"/>
      <c r="QT31" s="58"/>
      <c r="QU31" s="58"/>
      <c r="QV31" s="58"/>
      <c r="QW31" s="58"/>
      <c r="QX31" s="58"/>
      <c r="QY31" s="58"/>
      <c r="QZ31" s="58"/>
      <c r="RA31" s="58"/>
      <c r="RB31" s="58"/>
      <c r="RC31" s="58"/>
      <c r="RD31" s="58"/>
      <c r="RE31" s="58"/>
      <c r="RF31" s="58"/>
      <c r="RG31" s="58"/>
      <c r="RH31" s="58"/>
      <c r="RI31" s="58"/>
      <c r="RJ31" s="58"/>
      <c r="RK31" s="58"/>
      <c r="RL31" s="58"/>
      <c r="RM31" s="58"/>
      <c r="RN31" s="58"/>
      <c r="RO31" s="58"/>
      <c r="RP31" s="58"/>
      <c r="RQ31" s="58"/>
      <c r="RR31" s="58"/>
      <c r="RS31" s="58"/>
      <c r="RT31" s="58"/>
      <c r="RU31" s="58"/>
      <c r="RV31" s="58"/>
      <c r="RW31" s="58"/>
      <c r="RX31" s="58"/>
      <c r="RY31" s="58"/>
      <c r="RZ31" s="58"/>
      <c r="SA31" s="58"/>
      <c r="SB31" s="58"/>
      <c r="SC31" s="58"/>
      <c r="SD31" s="58"/>
      <c r="SE31" s="58"/>
      <c r="SF31" s="58"/>
      <c r="SG31" s="58"/>
      <c r="SH31" s="58"/>
      <c r="SI31" s="58"/>
      <c r="SJ31" s="58"/>
      <c r="SK31" s="58"/>
      <c r="SL31" s="58"/>
      <c r="SM31" s="58"/>
      <c r="SN31" s="58"/>
      <c r="SO31" s="58"/>
      <c r="SP31" s="58"/>
      <c r="SQ31" s="58"/>
      <c r="SR31" s="58"/>
      <c r="SS31" s="58"/>
      <c r="ST31" s="58"/>
      <c r="SU31" s="58"/>
      <c r="SV31" s="58"/>
      <c r="SW31" s="58"/>
      <c r="SX31" s="58"/>
      <c r="SY31" s="58"/>
      <c r="SZ31" s="58"/>
      <c r="TA31" s="58"/>
      <c r="TB31" s="58"/>
      <c r="TC31" s="58"/>
      <c r="TD31" s="58"/>
      <c r="TE31" s="58"/>
      <c r="TF31" s="58"/>
      <c r="TG31" s="58"/>
      <c r="TH31" s="58"/>
      <c r="TI31" s="58"/>
      <c r="TJ31" s="58"/>
      <c r="TK31" s="58"/>
      <c r="TL31" s="58"/>
      <c r="TM31" s="58"/>
      <c r="TN31" s="58"/>
      <c r="TO31" s="58"/>
      <c r="TP31" s="58"/>
      <c r="TQ31" s="58"/>
      <c r="TR31" s="58"/>
      <c r="TS31" s="58"/>
      <c r="TT31" s="58"/>
      <c r="TU31" s="58"/>
      <c r="TV31" s="58"/>
      <c r="TW31" s="58"/>
      <c r="TX31" s="58"/>
      <c r="TY31" s="58"/>
      <c r="TZ31" s="58"/>
      <c r="UA31" s="58"/>
      <c r="UB31" s="58"/>
      <c r="UC31" s="58"/>
      <c r="UD31" s="58"/>
      <c r="UE31" s="58"/>
      <c r="UF31" s="58"/>
      <c r="UG31" s="58"/>
      <c r="UH31" s="58"/>
      <c r="UI31" s="58"/>
      <c r="UJ31" s="58"/>
      <c r="UK31" s="58"/>
      <c r="UL31" s="58"/>
      <c r="UM31" s="58"/>
      <c r="UN31" s="58"/>
      <c r="UO31" s="58"/>
      <c r="UP31" s="58"/>
      <c r="UQ31" s="58"/>
      <c r="UR31" s="58"/>
      <c r="US31" s="58"/>
      <c r="UT31" s="58"/>
      <c r="UU31" s="58"/>
      <c r="UV31" s="58"/>
      <c r="UW31" s="58"/>
      <c r="UX31" s="58"/>
      <c r="UY31" s="58"/>
      <c r="UZ31" s="58"/>
      <c r="VA31" s="58"/>
      <c r="VB31" s="58"/>
      <c r="VC31" s="58"/>
      <c r="VD31" s="58"/>
      <c r="VE31" s="58"/>
      <c r="VF31" s="58"/>
      <c r="VG31" s="58"/>
      <c r="VH31" s="58"/>
      <c r="VI31" s="58"/>
      <c r="VJ31" s="58"/>
      <c r="VK31" s="58"/>
      <c r="VL31" s="58"/>
      <c r="VM31" s="58"/>
      <c r="VN31" s="58"/>
      <c r="VO31" s="58"/>
      <c r="VP31" s="58"/>
      <c r="VQ31" s="58"/>
      <c r="VR31" s="58"/>
      <c r="VS31" s="58"/>
      <c r="VT31" s="58"/>
      <c r="VU31" s="58"/>
      <c r="VV31" s="58"/>
      <c r="VW31" s="58"/>
      <c r="VX31" s="58"/>
      <c r="VY31" s="58"/>
      <c r="VZ31" s="58"/>
      <c r="WA31" s="58"/>
      <c r="WB31" s="58"/>
      <c r="WC31" s="58"/>
      <c r="WD31" s="58"/>
      <c r="WE31" s="58"/>
      <c r="WF31" s="58"/>
      <c r="WG31" s="58"/>
      <c r="WH31" s="58"/>
      <c r="WI31" s="58"/>
      <c r="WJ31" s="58"/>
      <c r="WK31" s="58"/>
      <c r="WL31" s="58"/>
      <c r="WM31" s="58"/>
      <c r="WN31" s="58"/>
      <c r="WO31" s="58"/>
      <c r="WP31" s="58"/>
      <c r="WQ31" s="58"/>
      <c r="WR31" s="58"/>
      <c r="WS31" s="58"/>
      <c r="WT31" s="58"/>
      <c r="WU31" s="58"/>
      <c r="WV31" s="58"/>
      <c r="WW31" s="58"/>
      <c r="WX31" s="58"/>
      <c r="WY31" s="58"/>
      <c r="WZ31" s="58"/>
      <c r="XA31" s="58"/>
      <c r="XB31" s="58"/>
      <c r="XC31" s="58"/>
      <c r="XD31" s="58"/>
      <c r="XE31" s="58"/>
      <c r="XF31" s="58"/>
      <c r="XG31" s="58"/>
      <c r="XH31" s="58"/>
      <c r="XI31" s="58"/>
      <c r="XJ31" s="58"/>
      <c r="XK31" s="58"/>
      <c r="XL31" s="58"/>
      <c r="XM31" s="58"/>
      <c r="XN31" s="58"/>
      <c r="XO31" s="58"/>
      <c r="XP31" s="58"/>
      <c r="XQ31" s="58"/>
      <c r="XR31" s="58"/>
      <c r="XS31" s="58"/>
      <c r="XT31" s="58"/>
      <c r="XU31" s="58"/>
      <c r="XV31" s="58"/>
      <c r="XW31" s="58"/>
      <c r="XX31" s="58"/>
      <c r="XY31" s="58"/>
      <c r="XZ31" s="58"/>
      <c r="YA31" s="58"/>
      <c r="YB31" s="58"/>
      <c r="YC31" s="58"/>
      <c r="YD31" s="58"/>
      <c r="YE31" s="58"/>
      <c r="YF31" s="58"/>
      <c r="YG31" s="58"/>
      <c r="YH31" s="58"/>
      <c r="YI31" s="58"/>
      <c r="YJ31" s="58"/>
      <c r="YK31" s="58"/>
      <c r="YL31" s="58"/>
      <c r="YM31" s="58"/>
      <c r="YN31" s="58"/>
      <c r="YO31" s="58"/>
      <c r="YP31" s="58"/>
      <c r="YQ31" s="58"/>
      <c r="YR31" s="58"/>
      <c r="YS31" s="58"/>
      <c r="YT31" s="58"/>
      <c r="YU31" s="58"/>
      <c r="YV31" s="58"/>
      <c r="YW31" s="58"/>
      <c r="YX31" s="58"/>
      <c r="YY31" s="58"/>
      <c r="YZ31" s="58"/>
      <c r="ZA31" s="58"/>
      <c r="ZB31" s="58"/>
      <c r="ZC31" s="58"/>
      <c r="ZD31" s="58"/>
      <c r="ZE31" s="58"/>
      <c r="ZF31" s="58"/>
      <c r="ZG31" s="58"/>
      <c r="ZH31" s="58"/>
      <c r="ZI31" s="58"/>
      <c r="ZJ31" s="58"/>
      <c r="ZK31" s="58"/>
      <c r="ZL31" s="58"/>
      <c r="ZM31" s="58"/>
      <c r="ZN31" s="58"/>
      <c r="ZO31" s="58"/>
      <c r="ZP31" s="58"/>
      <c r="ZQ31" s="58"/>
      <c r="ZR31" s="58"/>
      <c r="ZS31" s="58"/>
      <c r="ZT31" s="58"/>
      <c r="ZU31" s="58"/>
      <c r="ZV31" s="58"/>
      <c r="ZW31" s="58"/>
      <c r="ZX31" s="58"/>
      <c r="ZY31" s="58"/>
      <c r="ZZ31" s="58"/>
      <c r="AAA31" s="58"/>
      <c r="AAB31" s="58"/>
      <c r="AAC31" s="58"/>
      <c r="AAD31" s="58"/>
      <c r="AAE31" s="58"/>
      <c r="AAF31" s="58"/>
      <c r="AAG31" s="58"/>
      <c r="AAH31" s="58"/>
      <c r="AAI31" s="58"/>
      <c r="AAJ31" s="58"/>
      <c r="AAK31" s="58"/>
      <c r="AAL31" s="58"/>
      <c r="AAM31" s="58"/>
      <c r="AAN31" s="58"/>
      <c r="AAO31" s="58"/>
      <c r="AAP31" s="58"/>
      <c r="AAQ31" s="58"/>
      <c r="AAR31" s="58"/>
      <c r="AAS31" s="58"/>
      <c r="AAT31" s="58"/>
      <c r="AAU31" s="58"/>
      <c r="AAV31" s="58"/>
      <c r="AAW31" s="58"/>
      <c r="AAX31" s="58"/>
      <c r="AAY31" s="58"/>
      <c r="AAZ31" s="58"/>
      <c r="ABA31" s="58"/>
      <c r="ABB31" s="58"/>
      <c r="ABC31" s="58"/>
      <c r="ABD31" s="58"/>
      <c r="ABE31" s="58"/>
      <c r="ABF31" s="58"/>
      <c r="ABG31" s="58"/>
      <c r="ABH31" s="58"/>
      <c r="ABI31" s="58"/>
      <c r="ABJ31" s="58"/>
      <c r="ABK31" s="58"/>
      <c r="ABL31" s="58"/>
      <c r="ABM31" s="58"/>
      <c r="ABN31" s="58"/>
      <c r="ABO31" s="58"/>
      <c r="ABP31" s="58"/>
      <c r="ABQ31" s="58"/>
      <c r="ABR31" s="58"/>
      <c r="ABS31" s="58"/>
      <c r="ABT31" s="58"/>
      <c r="ABU31" s="58"/>
      <c r="ABV31" s="58"/>
      <c r="ABW31" s="58"/>
      <c r="ABX31" s="58"/>
      <c r="ABY31" s="58"/>
      <c r="ABZ31" s="58"/>
      <c r="ACA31" s="58"/>
      <c r="ACB31" s="58"/>
      <c r="ACC31" s="58"/>
      <c r="ACD31" s="58"/>
      <c r="ACE31" s="58"/>
      <c r="ACF31" s="58"/>
      <c r="ACG31" s="58"/>
      <c r="ACH31" s="58"/>
      <c r="ACI31" s="58"/>
      <c r="ACJ31" s="58"/>
      <c r="ACK31" s="58"/>
      <c r="ACL31" s="58"/>
      <c r="ACM31" s="58"/>
      <c r="ACN31" s="58"/>
      <c r="ACO31" s="58"/>
      <c r="ACP31" s="58"/>
      <c r="ACQ31" s="58"/>
      <c r="ACR31" s="58"/>
      <c r="ACS31" s="58"/>
      <c r="ACT31" s="58"/>
      <c r="ACU31" s="58"/>
      <c r="ACV31" s="58"/>
      <c r="ACW31" s="58"/>
      <c r="ACX31" s="58"/>
      <c r="ACY31" s="58"/>
      <c r="ACZ31" s="58"/>
      <c r="ADA31" s="58"/>
      <c r="ADB31" s="58"/>
      <c r="ADC31" s="58"/>
      <c r="ADD31" s="58"/>
      <c r="ADE31" s="58"/>
      <c r="ADF31" s="58"/>
      <c r="ADG31" s="58"/>
      <c r="ADH31" s="58"/>
      <c r="ADI31" s="58"/>
      <c r="ADJ31" s="58"/>
      <c r="ADK31" s="58"/>
      <c r="ADL31" s="58"/>
      <c r="ADM31" s="58"/>
      <c r="ADN31" s="58"/>
      <c r="ADO31" s="58"/>
      <c r="ADP31" s="58"/>
      <c r="ADQ31" s="58"/>
      <c r="ADR31" s="58"/>
      <c r="ADS31" s="58"/>
      <c r="ADT31" s="58"/>
      <c r="ADU31" s="58"/>
      <c r="ADV31" s="58"/>
      <c r="ADW31" s="58"/>
      <c r="ADX31" s="58"/>
      <c r="ADY31" s="58"/>
      <c r="ADZ31" s="58"/>
      <c r="AEA31" s="58"/>
      <c r="AEB31" s="58"/>
      <c r="AEC31" s="58"/>
      <c r="AED31" s="58"/>
      <c r="AEE31" s="58"/>
      <c r="AEF31" s="58"/>
      <c r="AEG31" s="58"/>
      <c r="AEH31" s="58"/>
      <c r="AEI31" s="58"/>
      <c r="AEJ31" s="58"/>
      <c r="AEK31" s="58"/>
      <c r="AEL31" s="58"/>
      <c r="AEM31" s="58"/>
      <c r="AEN31" s="58"/>
      <c r="AEO31" s="58"/>
      <c r="AEP31" s="58"/>
      <c r="AEQ31" s="58"/>
      <c r="AER31" s="58"/>
      <c r="AES31" s="58"/>
      <c r="AET31" s="58"/>
      <c r="AEU31" s="58"/>
      <c r="AEV31" s="58"/>
      <c r="AEW31" s="58"/>
      <c r="AEX31" s="58"/>
      <c r="AEY31" s="58"/>
      <c r="AEZ31" s="58"/>
      <c r="AFA31" s="58"/>
      <c r="AFB31" s="58"/>
      <c r="AFC31" s="58"/>
      <c r="AFD31" s="58"/>
      <c r="AFE31" s="58"/>
      <c r="AFF31" s="58"/>
      <c r="AFG31" s="58"/>
      <c r="AFH31" s="58"/>
      <c r="AFI31" s="58"/>
      <c r="AFJ31" s="58"/>
      <c r="AFK31" s="58"/>
      <c r="AFL31" s="58"/>
      <c r="AFM31" s="58"/>
      <c r="AFN31" s="58"/>
      <c r="AFO31" s="58"/>
      <c r="AFP31" s="58"/>
      <c r="AFQ31" s="58"/>
      <c r="AFR31" s="58"/>
      <c r="AFS31" s="58"/>
      <c r="AFT31" s="58"/>
      <c r="AFU31" s="58"/>
      <c r="AFV31" s="58"/>
      <c r="AFW31" s="58"/>
      <c r="AFX31" s="58"/>
      <c r="AFY31" s="58"/>
      <c r="AFZ31" s="58"/>
      <c r="AGA31" s="58"/>
      <c r="AGB31" s="58"/>
      <c r="AGC31" s="58"/>
      <c r="AGD31" s="58"/>
      <c r="AGE31" s="58"/>
      <c r="AGF31" s="58"/>
      <c r="AGG31" s="58"/>
      <c r="AGH31" s="58"/>
      <c r="AGI31" s="58"/>
      <c r="AGJ31" s="58"/>
      <c r="AGK31" s="58"/>
      <c r="AGL31" s="58"/>
      <c r="AGM31" s="58"/>
      <c r="AGN31" s="58"/>
      <c r="AGO31" s="58"/>
      <c r="AGP31" s="58"/>
      <c r="AGQ31" s="58"/>
      <c r="AGR31" s="58"/>
      <c r="AGS31" s="58"/>
      <c r="AGT31" s="58"/>
      <c r="AGU31" s="58"/>
      <c r="AGV31" s="58"/>
      <c r="AGW31" s="58"/>
      <c r="AGX31" s="58"/>
      <c r="AGY31" s="58"/>
      <c r="AGZ31" s="58"/>
      <c r="AHA31" s="58"/>
      <c r="AHB31" s="58"/>
      <c r="AHC31" s="58"/>
      <c r="AHD31" s="58"/>
      <c r="AHE31" s="58"/>
      <c r="AHF31" s="58"/>
      <c r="AHG31" s="58"/>
      <c r="AHH31" s="58"/>
      <c r="AHI31" s="58"/>
      <c r="AHJ31" s="58"/>
      <c r="AHK31" s="58"/>
      <c r="AHL31" s="58"/>
      <c r="AHM31" s="58"/>
      <c r="AHN31" s="58"/>
      <c r="AHO31" s="58"/>
      <c r="AHP31" s="58"/>
      <c r="AHQ31" s="58"/>
      <c r="AHR31" s="58"/>
      <c r="AHS31" s="58"/>
      <c r="AHT31" s="58"/>
      <c r="AHU31" s="58"/>
      <c r="AHV31" s="58"/>
      <c r="AHW31" s="58"/>
      <c r="AHX31" s="58"/>
      <c r="AHY31" s="58"/>
      <c r="AHZ31" s="58"/>
      <c r="AIA31" s="58"/>
      <c r="AIB31" s="58"/>
      <c r="AIC31" s="58"/>
      <c r="AID31" s="58"/>
      <c r="AIE31" s="58"/>
      <c r="AIF31" s="58"/>
      <c r="AIG31" s="58"/>
      <c r="AIH31" s="58"/>
      <c r="AII31" s="58"/>
      <c r="AIJ31" s="58"/>
      <c r="AIK31" s="58"/>
      <c r="AIL31" s="58"/>
      <c r="AIM31" s="58"/>
      <c r="AIN31" s="58"/>
      <c r="AIO31" s="58"/>
      <c r="AIP31" s="58"/>
      <c r="AIQ31" s="58"/>
      <c r="AIR31" s="58"/>
      <c r="AIS31" s="58"/>
      <c r="AIT31" s="58"/>
      <c r="AIU31" s="58"/>
      <c r="AIV31" s="58"/>
      <c r="AIW31" s="58"/>
      <c r="AIX31" s="58"/>
      <c r="AIY31" s="58"/>
      <c r="AIZ31" s="58"/>
      <c r="AJA31" s="58"/>
      <c r="AJB31" s="58"/>
      <c r="AJC31" s="58"/>
      <c r="AJD31" s="58"/>
      <c r="AJE31" s="58"/>
      <c r="AJF31" s="58"/>
      <c r="AJG31" s="58"/>
      <c r="AJH31" s="58"/>
      <c r="AJI31" s="58"/>
      <c r="AJJ31" s="58"/>
      <c r="AJK31" s="58"/>
      <c r="AJL31" s="58"/>
      <c r="AJM31" s="58"/>
      <c r="AJN31" s="58"/>
      <c r="AJO31" s="58"/>
      <c r="AJP31" s="58"/>
      <c r="AJQ31" s="58"/>
      <c r="AJR31" s="58"/>
      <c r="AJS31" s="58"/>
      <c r="AJT31" s="58"/>
      <c r="AJU31" s="58"/>
      <c r="AJV31" s="58"/>
      <c r="AJW31" s="58"/>
      <c r="AJX31" s="58"/>
      <c r="AJY31" s="58"/>
      <c r="AJZ31" s="58"/>
      <c r="AKA31" s="58"/>
      <c r="AKB31" s="58"/>
      <c r="AKC31" s="58"/>
      <c r="AKD31" s="58"/>
      <c r="AKE31" s="58"/>
      <c r="AKF31" s="58"/>
      <c r="AKG31" s="58"/>
      <c r="AKH31" s="58"/>
      <c r="AKI31" s="58"/>
      <c r="AKJ31" s="58"/>
      <c r="AKK31" s="58"/>
      <c r="AKL31" s="58"/>
      <c r="AKM31" s="58"/>
      <c r="AKN31" s="58"/>
      <c r="AKO31" s="58"/>
      <c r="AKP31" s="58"/>
      <c r="AKQ31" s="58"/>
      <c r="AKR31" s="58"/>
      <c r="AKS31" s="58"/>
      <c r="AKT31" s="58"/>
      <c r="AKU31" s="58"/>
      <c r="AKV31" s="58"/>
      <c r="AKW31" s="58"/>
      <c r="AKX31" s="58"/>
      <c r="AKY31" s="58"/>
      <c r="AKZ31" s="58"/>
      <c r="ALA31" s="58"/>
      <c r="ALB31" s="58"/>
      <c r="ALC31" s="58"/>
      <c r="ALD31" s="58"/>
      <c r="ALE31" s="58"/>
      <c r="ALF31" s="58"/>
      <c r="ALG31" s="58"/>
      <c r="ALH31" s="58"/>
      <c r="ALI31" s="58"/>
      <c r="ALJ31" s="58"/>
      <c r="ALK31" s="58"/>
      <c r="ALL31" s="58"/>
      <c r="ALM31" s="58"/>
      <c r="ALN31" s="58"/>
      <c r="ALO31" s="58"/>
      <c r="ALP31" s="58"/>
      <c r="ALQ31" s="58"/>
      <c r="ALR31" s="58"/>
      <c r="ALS31" s="58"/>
      <c r="ALT31" s="58"/>
      <c r="ALU31" s="58"/>
      <c r="ALV31" s="58"/>
      <c r="ALW31" s="58"/>
      <c r="ALX31" s="58"/>
      <c r="ALY31" s="58"/>
      <c r="ALZ31" s="58"/>
      <c r="AMA31" s="58"/>
      <c r="AMB31" s="58"/>
      <c r="AMC31" s="58"/>
      <c r="AMD31" s="58"/>
      <c r="AME31" s="58"/>
      <c r="AMF31" s="58"/>
      <c r="AMG31" s="58"/>
      <c r="AMH31" s="58"/>
      <c r="AMI31" s="58"/>
      <c r="AMJ31" s="58"/>
      <c r="AMK31" s="58"/>
    </row>
    <row r="32" spans="1:1025" s="17" customFormat="1" x14ac:dyDescent="0.25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6"/>
      <c r="N32"/>
      <c r="O32"/>
      <c r="P32"/>
      <c r="Q32"/>
    </row>
    <row r="33" spans="1:17" s="17" customFormat="1" x14ac:dyDescent="0.25">
      <c r="A33" s="43"/>
      <c r="B33" s="43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25">
      <c r="A34" s="20"/>
      <c r="B34" s="20"/>
      <c r="C34" s="30"/>
      <c r="D34" s="30"/>
      <c r="E34" s="30"/>
      <c r="F34" s="30"/>
      <c r="G34" s="30"/>
      <c r="H34" s="30"/>
      <c r="I34" s="30"/>
      <c r="J34" s="30"/>
      <c r="K34" s="37"/>
      <c r="N34"/>
      <c r="O34"/>
      <c r="P34"/>
      <c r="Q34"/>
    </row>
    <row r="35" spans="1:17" s="17" customFormat="1" x14ac:dyDescent="0.25">
      <c r="A35" s="20"/>
      <c r="B35" s="20"/>
      <c r="C35" s="30"/>
      <c r="D35" s="30"/>
      <c r="E35" s="30"/>
      <c r="F35" s="30"/>
      <c r="G35" s="30"/>
      <c r="H35" s="30"/>
      <c r="I35" s="30"/>
      <c r="J35" s="30"/>
      <c r="K35" s="36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25">
      <c r="A37" s="43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25">
      <c r="A38" s="20"/>
      <c r="B38" s="20"/>
      <c r="C38" s="33"/>
      <c r="D38" s="33"/>
      <c r="E38" s="33"/>
      <c r="F38" s="33"/>
      <c r="G38" s="33"/>
      <c r="H38" s="33"/>
      <c r="I38" s="33"/>
      <c r="J38" s="33"/>
      <c r="K38" s="20"/>
      <c r="N38"/>
      <c r="O38"/>
      <c r="P38"/>
    </row>
    <row r="39" spans="1:17" s="17" customFormat="1" x14ac:dyDescent="0.25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25">
      <c r="A40" s="43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25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6"/>
      <c r="N41"/>
      <c r="O41"/>
      <c r="P41"/>
      <c r="Q41"/>
    </row>
    <row r="42" spans="1:17" s="17" customFormat="1" x14ac:dyDescent="0.25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6"/>
      <c r="N42"/>
      <c r="O42"/>
      <c r="P42"/>
      <c r="Q42"/>
    </row>
    <row r="43" spans="1:17" s="17" customFormat="1" x14ac:dyDescent="0.25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6"/>
      <c r="N43"/>
      <c r="O43"/>
      <c r="P43"/>
    </row>
    <row r="44" spans="1:17" s="17" customFormat="1" x14ac:dyDescent="0.25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25">
      <c r="N45"/>
      <c r="O45"/>
      <c r="P45"/>
    </row>
    <row r="46" spans="1:17" x14ac:dyDescent="0.25">
      <c r="A46" s="26"/>
    </row>
    <row r="47" spans="1:17" x14ac:dyDescent="0.25">
      <c r="A47" s="26"/>
    </row>
  </sheetData>
  <mergeCells count="6">
    <mergeCell ref="C28:F28"/>
    <mergeCell ref="G28:J28"/>
    <mergeCell ref="C12:J12"/>
    <mergeCell ref="C24:J24"/>
    <mergeCell ref="C25:J25"/>
    <mergeCell ref="C26:J26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6B20-C4DF-4FE9-85DB-BA6802E447B3}">
  <sheetPr>
    <pageSetUpPr fitToPage="1"/>
  </sheetPr>
  <dimension ref="A1:Q47"/>
  <sheetViews>
    <sheetView zoomScale="90" zoomScaleNormal="90" workbookViewId="0"/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52</v>
      </c>
      <c r="D2" s="53"/>
      <c r="E2" s="53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35</v>
      </c>
      <c r="B10" s="20" t="s">
        <v>37</v>
      </c>
      <c r="C10" s="22">
        <v>1000</v>
      </c>
      <c r="D10" s="22">
        <f>C10</f>
        <v>1000</v>
      </c>
      <c r="E10" s="22">
        <f t="shared" ref="E10:J10" si="0">D10</f>
        <v>1000</v>
      </c>
      <c r="F10" s="22">
        <f t="shared" si="0"/>
        <v>1000</v>
      </c>
      <c r="G10" s="22">
        <f t="shared" si="0"/>
        <v>1000</v>
      </c>
      <c r="H10" s="22">
        <f t="shared" si="0"/>
        <v>1000</v>
      </c>
      <c r="I10" s="22">
        <f t="shared" si="0"/>
        <v>1000</v>
      </c>
      <c r="J10" s="22">
        <f t="shared" si="0"/>
        <v>1000</v>
      </c>
      <c r="K10" s="17"/>
      <c r="L10" s="23"/>
    </row>
    <row r="11" spans="1:12" x14ac:dyDescent="0.25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25">
      <c r="A12" s="19" t="s">
        <v>30</v>
      </c>
      <c r="B12" s="20" t="s">
        <v>32</v>
      </c>
      <c r="C12" s="63">
        <v>0.15</v>
      </c>
      <c r="D12" s="63"/>
      <c r="E12" s="63"/>
      <c r="F12" s="63"/>
      <c r="G12" s="63"/>
      <c r="H12" s="63"/>
      <c r="I12" s="63"/>
      <c r="J12" s="63"/>
      <c r="K12" s="17"/>
      <c r="L12" s="24"/>
    </row>
    <row r="13" spans="1:12" x14ac:dyDescent="0.25">
      <c r="A13" s="25" t="s">
        <v>31</v>
      </c>
      <c r="B13" s="26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7"/>
    </row>
    <row r="14" spans="1:12" x14ac:dyDescent="0.25">
      <c r="A14" s="19" t="s">
        <v>25</v>
      </c>
      <c r="B14" s="20" t="s">
        <v>26</v>
      </c>
      <c r="C14" s="51"/>
      <c r="D14" s="51"/>
      <c r="E14" s="51"/>
      <c r="F14" s="51"/>
      <c r="G14" s="51"/>
      <c r="H14" s="51"/>
      <c r="I14" s="51"/>
      <c r="J14" s="51"/>
      <c r="K14" s="17"/>
      <c r="L14" s="29">
        <v>100000</v>
      </c>
    </row>
    <row r="15" spans="1:12" x14ac:dyDescent="0.25">
      <c r="A15" s="19" t="s">
        <v>27</v>
      </c>
      <c r="B15" s="20" t="s">
        <v>28</v>
      </c>
      <c r="C15" s="30"/>
      <c r="D15" s="30"/>
      <c r="E15" s="30"/>
      <c r="F15" s="30"/>
      <c r="G15" s="30"/>
      <c r="H15" s="30"/>
      <c r="I15" s="30"/>
      <c r="J15" s="30"/>
      <c r="K15" s="17"/>
      <c r="L15" s="29">
        <v>150000</v>
      </c>
    </row>
    <row r="16" spans="1:12" x14ac:dyDescent="0.25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7" ht="15.75" thickBot="1" x14ac:dyDescent="0.3">
      <c r="A17" s="13" t="s">
        <v>15</v>
      </c>
      <c r="B17" s="31"/>
      <c r="C17" s="32"/>
      <c r="D17" s="32"/>
      <c r="E17" s="32"/>
      <c r="F17" s="32"/>
      <c r="G17" s="32"/>
      <c r="H17" s="32"/>
      <c r="I17" s="32"/>
      <c r="J17" s="32"/>
      <c r="K17" s="17"/>
      <c r="L17" s="21"/>
    </row>
    <row r="18" spans="1:17" x14ac:dyDescent="0.25">
      <c r="A18" s="19" t="s">
        <v>16</v>
      </c>
      <c r="B18" s="20" t="s">
        <v>17</v>
      </c>
      <c r="C18" s="33">
        <v>0.35</v>
      </c>
      <c r="D18" s="33">
        <v>0.35</v>
      </c>
      <c r="E18" s="33">
        <v>0.35</v>
      </c>
      <c r="F18" s="33">
        <v>0.35</v>
      </c>
      <c r="G18" s="33">
        <v>0.35</v>
      </c>
      <c r="H18" s="33">
        <v>0.35</v>
      </c>
      <c r="I18" s="33">
        <v>0.35</v>
      </c>
      <c r="J18" s="33">
        <v>0.35</v>
      </c>
      <c r="K18" s="20"/>
      <c r="L18" s="21"/>
    </row>
    <row r="19" spans="1:17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7" ht="15.75" thickBot="1" x14ac:dyDescent="0.3">
      <c r="A20" s="13" t="s">
        <v>18</v>
      </c>
      <c r="B20" s="31"/>
      <c r="C20" s="32"/>
      <c r="D20" s="32"/>
      <c r="E20" s="32"/>
      <c r="F20" s="32"/>
      <c r="G20" s="32"/>
      <c r="H20" s="32"/>
      <c r="I20" s="32"/>
      <c r="J20" s="32"/>
      <c r="K20" s="34" t="s">
        <v>19</v>
      </c>
      <c r="L20" s="35" t="s">
        <v>20</v>
      </c>
    </row>
    <row r="21" spans="1:17" x14ac:dyDescent="0.25">
      <c r="A21" s="46" t="s">
        <v>21</v>
      </c>
      <c r="B21" s="11" t="s">
        <v>22</v>
      </c>
      <c r="C21" s="47">
        <f t="shared" ref="C21:J21" si="1">C18*C9</f>
        <v>350000</v>
      </c>
      <c r="D21" s="47">
        <f t="shared" si="1"/>
        <v>35000</v>
      </c>
      <c r="E21" s="47">
        <f t="shared" si="1"/>
        <v>17500</v>
      </c>
      <c r="F21" s="47">
        <f t="shared" si="1"/>
        <v>7000</v>
      </c>
      <c r="G21" s="47">
        <f t="shared" si="1"/>
        <v>350000</v>
      </c>
      <c r="H21" s="47">
        <f t="shared" si="1"/>
        <v>35000</v>
      </c>
      <c r="I21" s="47">
        <f t="shared" si="1"/>
        <v>17500</v>
      </c>
      <c r="J21" s="47">
        <f t="shared" si="1"/>
        <v>7000</v>
      </c>
      <c r="K21" s="48"/>
      <c r="L21" s="49">
        <f>SUM(C21:J21)</f>
        <v>819000</v>
      </c>
    </row>
    <row r="22" spans="1:17" x14ac:dyDescent="0.25">
      <c r="A22" s="19" t="s">
        <v>41</v>
      </c>
      <c r="B22" s="20" t="s">
        <v>40</v>
      </c>
      <c r="C22" s="22">
        <f>MAX(C21-C10,0)</f>
        <v>349000</v>
      </c>
      <c r="D22" s="22">
        <f t="shared" ref="D22:J22" si="2">MAX(D21-D10,0)</f>
        <v>34000</v>
      </c>
      <c r="E22" s="22">
        <f t="shared" si="2"/>
        <v>16500</v>
      </c>
      <c r="F22" s="22">
        <f t="shared" si="2"/>
        <v>6000</v>
      </c>
      <c r="G22" s="22">
        <f t="shared" si="2"/>
        <v>349000</v>
      </c>
      <c r="H22" s="22">
        <f t="shared" si="2"/>
        <v>34000</v>
      </c>
      <c r="I22" s="22">
        <f t="shared" si="2"/>
        <v>16500</v>
      </c>
      <c r="J22" s="22">
        <f t="shared" si="2"/>
        <v>6000</v>
      </c>
      <c r="K22" s="36"/>
      <c r="L22" s="23">
        <f>SUM(C22:J22)</f>
        <v>811000</v>
      </c>
    </row>
    <row r="23" spans="1:17" x14ac:dyDescent="0.25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6"/>
      <c r="L23" s="23">
        <f>SUM(C23:J23)</f>
        <v>8000</v>
      </c>
    </row>
    <row r="24" spans="1:17" x14ac:dyDescent="0.25">
      <c r="A24" s="19" t="s">
        <v>39</v>
      </c>
      <c r="B24" s="20" t="s">
        <v>43</v>
      </c>
      <c r="C24" s="64"/>
      <c r="D24" s="64"/>
      <c r="E24" s="64"/>
      <c r="F24" s="64"/>
      <c r="G24" s="64"/>
      <c r="H24" s="64"/>
      <c r="I24" s="64"/>
      <c r="J24" s="64"/>
      <c r="K24" s="37"/>
      <c r="L24" s="59">
        <f>L22*C12</f>
        <v>121650</v>
      </c>
    </row>
    <row r="25" spans="1:17" x14ac:dyDescent="0.25">
      <c r="A25" s="19" t="s">
        <v>47</v>
      </c>
      <c r="B25" s="20" t="s">
        <v>44</v>
      </c>
      <c r="C25" s="65"/>
      <c r="D25" s="65"/>
      <c r="E25" s="65"/>
      <c r="F25" s="65"/>
      <c r="G25" s="65"/>
      <c r="H25" s="65"/>
      <c r="I25" s="65"/>
      <c r="J25" s="65"/>
      <c r="K25" s="36"/>
      <c r="L25" s="23">
        <f>MAX(L22-L24,0)</f>
        <v>689350</v>
      </c>
    </row>
    <row r="26" spans="1:17" x14ac:dyDescent="0.25">
      <c r="A26" s="19" t="s">
        <v>51</v>
      </c>
      <c r="B26" s="20" t="s">
        <v>45</v>
      </c>
      <c r="C26" s="65"/>
      <c r="D26" s="65"/>
      <c r="E26" s="65"/>
      <c r="F26" s="65"/>
      <c r="G26" s="65"/>
      <c r="H26" s="65"/>
      <c r="I26" s="65"/>
      <c r="J26" s="65"/>
      <c r="K26" s="38"/>
      <c r="L26" s="39">
        <f>L23+L22-L25</f>
        <v>129650</v>
      </c>
      <c r="M26" s="40"/>
    </row>
    <row r="27" spans="1:17" x14ac:dyDescent="0.25">
      <c r="A27" s="19" t="s">
        <v>48</v>
      </c>
      <c r="B27" s="61" t="s">
        <v>50</v>
      </c>
      <c r="C27" s="55"/>
      <c r="D27" s="55"/>
      <c r="E27" s="55"/>
      <c r="F27" s="55"/>
      <c r="G27" s="55"/>
      <c r="H27" s="55"/>
      <c r="I27" s="55"/>
      <c r="J27" s="55"/>
      <c r="K27" s="38"/>
      <c r="L27" s="23">
        <f>MIN(L21,MIN(L15,MIN(MAX(L14,L26))))</f>
        <v>129650</v>
      </c>
      <c r="M27" s="40"/>
    </row>
    <row r="28" spans="1:17" ht="15.75" thickBot="1" x14ac:dyDescent="0.3">
      <c r="A28" s="41" t="s">
        <v>24</v>
      </c>
      <c r="B28" s="31" t="s">
        <v>49</v>
      </c>
      <c r="C28" s="62"/>
      <c r="D28" s="62"/>
      <c r="E28" s="62"/>
      <c r="F28" s="62"/>
      <c r="G28" s="62"/>
      <c r="H28" s="62"/>
      <c r="I28" s="62"/>
      <c r="J28" s="62"/>
      <c r="K28" s="42"/>
      <c r="L28" s="50">
        <f>L22+L23 -L27</f>
        <v>689350</v>
      </c>
      <c r="Q28" s="17"/>
    </row>
    <row r="29" spans="1:17" x14ac:dyDescent="0.25">
      <c r="A29" s="45"/>
      <c r="B29" s="43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7" s="17" customFormat="1" x14ac:dyDescent="0.25">
      <c r="A30" s="56" t="s">
        <v>33</v>
      </c>
      <c r="B30" s="56"/>
      <c r="C30" s="57">
        <f t="shared" ref="C30:J30" si="4">C21*$L$28/$L$21</f>
        <v>294594.01709401712</v>
      </c>
      <c r="D30" s="57">
        <f t="shared" si="4"/>
        <v>29459.401709401711</v>
      </c>
      <c r="E30" s="57">
        <f t="shared" si="4"/>
        <v>14729.700854700855</v>
      </c>
      <c r="F30" s="57">
        <f t="shared" si="4"/>
        <v>5891.8803418803418</v>
      </c>
      <c r="G30" s="57">
        <f t="shared" si="4"/>
        <v>294594.01709401712</v>
      </c>
      <c r="H30" s="57">
        <f t="shared" si="4"/>
        <v>29459.401709401711</v>
      </c>
      <c r="I30" s="57">
        <f t="shared" si="4"/>
        <v>14729.700854700855</v>
      </c>
      <c r="J30" s="57">
        <f t="shared" si="4"/>
        <v>5891.8803418803418</v>
      </c>
      <c r="K30" s="44"/>
      <c r="N30"/>
      <c r="O30"/>
      <c r="P30"/>
    </row>
    <row r="31" spans="1:17" s="17" customFormat="1" x14ac:dyDescent="0.25">
      <c r="A31" s="56" t="s">
        <v>34</v>
      </c>
      <c r="B31" s="56"/>
      <c r="C31" s="57">
        <f t="shared" ref="C31:J31" si="5">C22*$L$28/$L$22</f>
        <v>296650</v>
      </c>
      <c r="D31" s="57">
        <f t="shared" si="5"/>
        <v>28900</v>
      </c>
      <c r="E31" s="57">
        <f t="shared" si="5"/>
        <v>14025</v>
      </c>
      <c r="F31" s="57">
        <f t="shared" si="5"/>
        <v>5100</v>
      </c>
      <c r="G31" s="57">
        <f t="shared" si="5"/>
        <v>296650</v>
      </c>
      <c r="H31" s="57">
        <f t="shared" si="5"/>
        <v>28900</v>
      </c>
      <c r="I31" s="57">
        <f t="shared" si="5"/>
        <v>14025</v>
      </c>
      <c r="J31" s="57">
        <f t="shared" si="5"/>
        <v>5100</v>
      </c>
      <c r="K31" s="20"/>
      <c r="N31"/>
      <c r="O31"/>
      <c r="P31"/>
      <c r="Q31"/>
    </row>
    <row r="32" spans="1:17" s="17" customFormat="1" x14ac:dyDescent="0.25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6"/>
      <c r="N32"/>
      <c r="O32"/>
      <c r="P32"/>
      <c r="Q32"/>
    </row>
    <row r="33" spans="1:17" s="17" customFormat="1" x14ac:dyDescent="0.25">
      <c r="A33" s="43"/>
      <c r="B33" s="43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25">
      <c r="A34" s="20"/>
      <c r="B34" s="20"/>
      <c r="C34" s="30"/>
      <c r="D34" s="30"/>
      <c r="E34" s="30"/>
      <c r="F34" s="30"/>
      <c r="G34" s="30"/>
      <c r="H34" s="30"/>
      <c r="I34" s="30"/>
      <c r="J34" s="30"/>
      <c r="K34" s="37"/>
      <c r="N34"/>
      <c r="O34"/>
      <c r="P34"/>
      <c r="Q34"/>
    </row>
    <row r="35" spans="1:17" s="17" customFormat="1" x14ac:dyDescent="0.25">
      <c r="A35" s="20"/>
      <c r="B35" s="20"/>
      <c r="C35" s="30"/>
      <c r="D35" s="30"/>
      <c r="E35" s="30"/>
      <c r="F35" s="30"/>
      <c r="G35" s="30"/>
      <c r="H35" s="30"/>
      <c r="I35" s="30"/>
      <c r="J35" s="30"/>
      <c r="K35" s="36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25">
      <c r="A37" s="43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25">
      <c r="A38" s="20"/>
      <c r="B38" s="20"/>
      <c r="C38" s="33"/>
      <c r="D38" s="33"/>
      <c r="E38" s="33"/>
      <c r="F38" s="33"/>
      <c r="G38" s="33"/>
      <c r="H38" s="33"/>
      <c r="I38" s="33"/>
      <c r="J38" s="33"/>
      <c r="K38" s="20"/>
      <c r="N38"/>
      <c r="O38"/>
      <c r="P38"/>
    </row>
    <row r="39" spans="1:17" s="17" customFormat="1" x14ac:dyDescent="0.25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25">
      <c r="A40" s="43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25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6"/>
      <c r="N41"/>
      <c r="O41"/>
      <c r="P41"/>
      <c r="Q41"/>
    </row>
    <row r="42" spans="1:17" s="17" customFormat="1" x14ac:dyDescent="0.25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6"/>
      <c r="N42"/>
      <c r="O42"/>
      <c r="P42"/>
      <c r="Q42"/>
    </row>
    <row r="43" spans="1:17" s="17" customFormat="1" x14ac:dyDescent="0.25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6"/>
      <c r="N43"/>
      <c r="O43"/>
      <c r="P43"/>
    </row>
    <row r="44" spans="1:17" s="17" customFormat="1" x14ac:dyDescent="0.25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25">
      <c r="N45"/>
      <c r="O45"/>
      <c r="P45"/>
    </row>
    <row r="46" spans="1:17" x14ac:dyDescent="0.25">
      <c r="A46" s="26"/>
    </row>
    <row r="47" spans="1:17" x14ac:dyDescent="0.25">
      <c r="A47" s="26"/>
    </row>
  </sheetData>
  <mergeCells count="6">
    <mergeCell ref="C28:F28"/>
    <mergeCell ref="G28:J28"/>
    <mergeCell ref="C12:J12"/>
    <mergeCell ref="C24:J24"/>
    <mergeCell ref="C25:J25"/>
    <mergeCell ref="C26:J26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zoomScale="90" zoomScaleNormal="90" workbookViewId="0"/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52</v>
      </c>
      <c r="D2" s="53"/>
      <c r="E2" s="53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35</v>
      </c>
      <c r="B10" s="20" t="s">
        <v>37</v>
      </c>
      <c r="C10" s="22">
        <v>1000</v>
      </c>
      <c r="D10" s="22">
        <f>C10</f>
        <v>1000</v>
      </c>
      <c r="E10" s="22">
        <f t="shared" ref="E10:J10" si="0">D10</f>
        <v>1000</v>
      </c>
      <c r="F10" s="22">
        <f t="shared" si="0"/>
        <v>1000</v>
      </c>
      <c r="G10" s="22">
        <f t="shared" si="0"/>
        <v>1000</v>
      </c>
      <c r="H10" s="22">
        <f t="shared" si="0"/>
        <v>1000</v>
      </c>
      <c r="I10" s="22">
        <f t="shared" si="0"/>
        <v>1000</v>
      </c>
      <c r="J10" s="22">
        <f t="shared" si="0"/>
        <v>1000</v>
      </c>
      <c r="K10" s="17"/>
      <c r="L10" s="23"/>
    </row>
    <row r="11" spans="1:12" x14ac:dyDescent="0.25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25">
      <c r="A12" s="19" t="s">
        <v>30</v>
      </c>
      <c r="B12" s="20" t="s">
        <v>32</v>
      </c>
      <c r="C12" s="63">
        <v>0.15</v>
      </c>
      <c r="D12" s="63"/>
      <c r="E12" s="63"/>
      <c r="F12" s="63"/>
      <c r="G12" s="63"/>
      <c r="H12" s="63"/>
      <c r="I12" s="63"/>
      <c r="J12" s="63"/>
      <c r="K12" s="17"/>
      <c r="L12" s="24"/>
    </row>
    <row r="13" spans="1:12" x14ac:dyDescent="0.25">
      <c r="A13" s="25" t="s">
        <v>31</v>
      </c>
      <c r="B13" s="26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7"/>
    </row>
    <row r="14" spans="1:12" x14ac:dyDescent="0.25">
      <c r="A14" s="19" t="s">
        <v>25</v>
      </c>
      <c r="B14" s="20" t="s">
        <v>26</v>
      </c>
      <c r="C14" s="28"/>
      <c r="D14" s="28"/>
      <c r="E14" s="28"/>
      <c r="F14" s="28"/>
      <c r="G14" s="28"/>
      <c r="H14" s="28"/>
      <c r="I14" s="28"/>
      <c r="J14" s="28"/>
      <c r="K14" s="17"/>
      <c r="L14" s="29">
        <v>100000</v>
      </c>
    </row>
    <row r="15" spans="1:12" x14ac:dyDescent="0.25">
      <c r="A15" s="19" t="s">
        <v>27</v>
      </c>
      <c r="B15" s="20" t="s">
        <v>28</v>
      </c>
      <c r="C15" s="30"/>
      <c r="D15" s="30"/>
      <c r="E15" s="30"/>
      <c r="F15" s="30"/>
      <c r="G15" s="30"/>
      <c r="H15" s="30"/>
      <c r="I15" s="30"/>
      <c r="J15" s="30"/>
      <c r="K15" s="17"/>
      <c r="L15" s="29">
        <v>150000</v>
      </c>
    </row>
    <row r="16" spans="1:12" x14ac:dyDescent="0.25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7" ht="15.75" thickBot="1" x14ac:dyDescent="0.3">
      <c r="A17" s="13" t="s">
        <v>15</v>
      </c>
      <c r="B17" s="31"/>
      <c r="C17" s="32"/>
      <c r="D17" s="32"/>
      <c r="E17" s="32"/>
      <c r="F17" s="32"/>
      <c r="G17" s="32"/>
      <c r="H17" s="32"/>
      <c r="I17" s="32"/>
      <c r="J17" s="32"/>
      <c r="K17" s="17"/>
      <c r="L17" s="21"/>
    </row>
    <row r="18" spans="1:17" x14ac:dyDescent="0.25">
      <c r="A18" s="19" t="s">
        <v>16</v>
      </c>
      <c r="B18" s="20" t="s">
        <v>17</v>
      </c>
      <c r="C18" s="33">
        <v>0.5</v>
      </c>
      <c r="D18" s="33">
        <v>0.5</v>
      </c>
      <c r="E18" s="33">
        <v>0.5</v>
      </c>
      <c r="F18" s="33">
        <v>0.5</v>
      </c>
      <c r="G18" s="33">
        <v>0.5</v>
      </c>
      <c r="H18" s="33">
        <v>0.5</v>
      </c>
      <c r="I18" s="33">
        <v>0.5</v>
      </c>
      <c r="J18" s="33">
        <v>0.5</v>
      </c>
      <c r="K18" s="20"/>
      <c r="L18" s="21"/>
    </row>
    <row r="19" spans="1:17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7" ht="15.75" thickBot="1" x14ac:dyDescent="0.3">
      <c r="A20" s="13" t="s">
        <v>18</v>
      </c>
      <c r="B20" s="31"/>
      <c r="C20" s="32"/>
      <c r="D20" s="32"/>
      <c r="E20" s="32"/>
      <c r="F20" s="32"/>
      <c r="G20" s="32"/>
      <c r="H20" s="32"/>
      <c r="I20" s="32"/>
      <c r="J20" s="32"/>
      <c r="K20" s="34" t="s">
        <v>19</v>
      </c>
      <c r="L20" s="35" t="s">
        <v>20</v>
      </c>
    </row>
    <row r="21" spans="1:17" x14ac:dyDescent="0.25">
      <c r="A21" s="46" t="s">
        <v>21</v>
      </c>
      <c r="B21" s="11" t="s">
        <v>22</v>
      </c>
      <c r="C21" s="47">
        <f t="shared" ref="C21:J21" si="1">C18*C9</f>
        <v>500000</v>
      </c>
      <c r="D21" s="47">
        <f t="shared" si="1"/>
        <v>50000</v>
      </c>
      <c r="E21" s="47">
        <f t="shared" si="1"/>
        <v>25000</v>
      </c>
      <c r="F21" s="47">
        <f t="shared" si="1"/>
        <v>10000</v>
      </c>
      <c r="G21" s="47">
        <f t="shared" si="1"/>
        <v>500000</v>
      </c>
      <c r="H21" s="47">
        <f t="shared" si="1"/>
        <v>50000</v>
      </c>
      <c r="I21" s="47">
        <f t="shared" si="1"/>
        <v>25000</v>
      </c>
      <c r="J21" s="47">
        <f t="shared" si="1"/>
        <v>10000</v>
      </c>
      <c r="K21" s="48"/>
      <c r="L21" s="49">
        <f>SUM(C21:J21)</f>
        <v>1170000</v>
      </c>
    </row>
    <row r="22" spans="1:17" x14ac:dyDescent="0.25">
      <c r="A22" s="19" t="s">
        <v>41</v>
      </c>
      <c r="B22" s="20" t="s">
        <v>40</v>
      </c>
      <c r="C22" s="22">
        <f>MAX(C21-C10,0)</f>
        <v>499000</v>
      </c>
      <c r="D22" s="22">
        <f t="shared" ref="D22:J22" si="2">MAX(D21-D10,0)</f>
        <v>49000</v>
      </c>
      <c r="E22" s="22">
        <f t="shared" si="2"/>
        <v>24000</v>
      </c>
      <c r="F22" s="22">
        <f t="shared" si="2"/>
        <v>9000</v>
      </c>
      <c r="G22" s="22">
        <f t="shared" si="2"/>
        <v>499000</v>
      </c>
      <c r="H22" s="22">
        <f t="shared" si="2"/>
        <v>49000</v>
      </c>
      <c r="I22" s="22">
        <f t="shared" si="2"/>
        <v>24000</v>
      </c>
      <c r="J22" s="22">
        <f t="shared" si="2"/>
        <v>9000</v>
      </c>
      <c r="K22" s="36"/>
      <c r="L22" s="23">
        <f>SUM(C22:J22)</f>
        <v>1162000</v>
      </c>
    </row>
    <row r="23" spans="1:17" x14ac:dyDescent="0.25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6"/>
      <c r="L23" s="23">
        <f>SUM(C23:J23)</f>
        <v>8000</v>
      </c>
    </row>
    <row r="24" spans="1:17" x14ac:dyDescent="0.25">
      <c r="A24" s="19" t="s">
        <v>39</v>
      </c>
      <c r="B24" s="20" t="s">
        <v>43</v>
      </c>
      <c r="C24" s="64"/>
      <c r="D24" s="64"/>
      <c r="E24" s="64"/>
      <c r="F24" s="64"/>
      <c r="G24" s="64"/>
      <c r="H24" s="64"/>
      <c r="I24" s="64"/>
      <c r="J24" s="64"/>
      <c r="K24" s="37"/>
      <c r="L24" s="59">
        <f>L22*C12</f>
        <v>174300</v>
      </c>
    </row>
    <row r="25" spans="1:17" x14ac:dyDescent="0.25">
      <c r="A25" s="19" t="s">
        <v>47</v>
      </c>
      <c r="B25" s="20" t="s">
        <v>44</v>
      </c>
      <c r="C25" s="65"/>
      <c r="D25" s="65"/>
      <c r="E25" s="65"/>
      <c r="F25" s="65"/>
      <c r="G25" s="65"/>
      <c r="H25" s="65"/>
      <c r="I25" s="65"/>
      <c r="J25" s="65"/>
      <c r="K25" s="36"/>
      <c r="L25" s="23">
        <f>MAX(L22-L24,0)</f>
        <v>987700</v>
      </c>
    </row>
    <row r="26" spans="1:17" x14ac:dyDescent="0.25">
      <c r="A26" s="19" t="s">
        <v>51</v>
      </c>
      <c r="B26" s="20" t="s">
        <v>45</v>
      </c>
      <c r="C26" s="65"/>
      <c r="D26" s="65"/>
      <c r="E26" s="65"/>
      <c r="F26" s="65"/>
      <c r="G26" s="65"/>
      <c r="H26" s="65"/>
      <c r="I26" s="65"/>
      <c r="J26" s="65"/>
      <c r="K26" s="38"/>
      <c r="L26" s="39">
        <f>L23+L22-L25</f>
        <v>182300</v>
      </c>
      <c r="M26" s="40"/>
    </row>
    <row r="27" spans="1:17" x14ac:dyDescent="0.25">
      <c r="A27" s="19" t="s">
        <v>48</v>
      </c>
      <c r="B27" s="61" t="s">
        <v>50</v>
      </c>
      <c r="C27" s="55"/>
      <c r="D27" s="55"/>
      <c r="E27" s="55"/>
      <c r="F27" s="55"/>
      <c r="G27" s="55"/>
      <c r="H27" s="55"/>
      <c r="I27" s="55"/>
      <c r="J27" s="55"/>
      <c r="K27" s="38"/>
      <c r="L27" s="23">
        <f>MIN(L21,MIN(L15,MIN(MAX(L14,L26))))</f>
        <v>150000</v>
      </c>
      <c r="M27" s="40"/>
    </row>
    <row r="28" spans="1:17" ht="15.75" thickBot="1" x14ac:dyDescent="0.3">
      <c r="A28" s="41" t="s">
        <v>24</v>
      </c>
      <c r="B28" s="31" t="s">
        <v>49</v>
      </c>
      <c r="C28" s="62"/>
      <c r="D28" s="62"/>
      <c r="E28" s="62"/>
      <c r="F28" s="62"/>
      <c r="G28" s="62"/>
      <c r="H28" s="62"/>
      <c r="I28" s="62"/>
      <c r="J28" s="62"/>
      <c r="K28" s="42"/>
      <c r="L28" s="50">
        <f>L22+L23 -L27</f>
        <v>1020000</v>
      </c>
      <c r="Q28" s="17"/>
    </row>
    <row r="29" spans="1:17" x14ac:dyDescent="0.25">
      <c r="A29" s="45"/>
      <c r="B29" s="43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7" s="17" customFormat="1" x14ac:dyDescent="0.25">
      <c r="A30" s="56" t="s">
        <v>33</v>
      </c>
      <c r="B30" s="56"/>
      <c r="C30" s="57">
        <f t="shared" ref="C30:J30" si="4">C21*$L$28/$L$21</f>
        <v>435897.43589743588</v>
      </c>
      <c r="D30" s="57">
        <f t="shared" si="4"/>
        <v>43589.743589743586</v>
      </c>
      <c r="E30" s="57">
        <f t="shared" si="4"/>
        <v>21794.871794871793</v>
      </c>
      <c r="F30" s="57">
        <f t="shared" si="4"/>
        <v>8717.9487179487187</v>
      </c>
      <c r="G30" s="57">
        <f t="shared" si="4"/>
        <v>435897.43589743588</v>
      </c>
      <c r="H30" s="57">
        <f t="shared" si="4"/>
        <v>43589.743589743586</v>
      </c>
      <c r="I30" s="57">
        <f t="shared" si="4"/>
        <v>21794.871794871793</v>
      </c>
      <c r="J30" s="57">
        <f t="shared" si="4"/>
        <v>8717.9487179487187</v>
      </c>
      <c r="K30" s="44"/>
      <c r="N30"/>
      <c r="O30"/>
      <c r="P30"/>
    </row>
    <row r="31" spans="1:17" s="17" customFormat="1" x14ac:dyDescent="0.25">
      <c r="A31" s="56" t="s">
        <v>34</v>
      </c>
      <c r="B31" s="56"/>
      <c r="C31" s="57">
        <f t="shared" ref="C31:J31" si="5">C22*$L$28/$L$22</f>
        <v>438020.65404475044</v>
      </c>
      <c r="D31" s="57">
        <f t="shared" si="5"/>
        <v>43012.048192771086</v>
      </c>
      <c r="E31" s="57">
        <f t="shared" si="5"/>
        <v>21067.125645438897</v>
      </c>
      <c r="F31" s="57">
        <f t="shared" si="5"/>
        <v>7900.1721170395867</v>
      </c>
      <c r="G31" s="57">
        <f t="shared" si="5"/>
        <v>438020.65404475044</v>
      </c>
      <c r="H31" s="57">
        <f t="shared" si="5"/>
        <v>43012.048192771086</v>
      </c>
      <c r="I31" s="57">
        <f t="shared" si="5"/>
        <v>21067.125645438897</v>
      </c>
      <c r="J31" s="57">
        <f t="shared" si="5"/>
        <v>7900.1721170395867</v>
      </c>
      <c r="K31" s="20"/>
      <c r="N31"/>
      <c r="O31"/>
      <c r="P31"/>
      <c r="Q31"/>
    </row>
    <row r="32" spans="1:17" s="17" customFormat="1" x14ac:dyDescent="0.25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6"/>
      <c r="N32"/>
      <c r="O32"/>
      <c r="P32"/>
      <c r="Q32"/>
    </row>
    <row r="33" spans="1:17" s="17" customFormat="1" x14ac:dyDescent="0.25">
      <c r="A33" s="43"/>
      <c r="B33" s="43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25">
      <c r="A34" s="20"/>
      <c r="B34" s="20"/>
      <c r="C34" s="30"/>
      <c r="D34" s="30"/>
      <c r="E34" s="30"/>
      <c r="F34" s="30"/>
      <c r="G34" s="30"/>
      <c r="H34" s="30"/>
      <c r="I34" s="30"/>
      <c r="J34" s="30"/>
      <c r="K34" s="37"/>
      <c r="N34"/>
      <c r="O34"/>
      <c r="P34"/>
      <c r="Q34"/>
    </row>
    <row r="35" spans="1:17" s="17" customFormat="1" x14ac:dyDescent="0.25">
      <c r="A35" s="20"/>
      <c r="B35" s="20"/>
      <c r="C35" s="30"/>
      <c r="D35" s="30"/>
      <c r="E35" s="30"/>
      <c r="F35" s="30"/>
      <c r="G35" s="30"/>
      <c r="H35" s="30"/>
      <c r="I35" s="30"/>
      <c r="J35" s="30"/>
      <c r="K35" s="36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25">
      <c r="A37" s="43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25">
      <c r="A38" s="20"/>
      <c r="B38" s="20"/>
      <c r="C38" s="33"/>
      <c r="D38" s="33"/>
      <c r="E38" s="33"/>
      <c r="F38" s="33"/>
      <c r="G38" s="33"/>
      <c r="H38" s="33"/>
      <c r="I38" s="33"/>
      <c r="J38" s="33"/>
      <c r="K38" s="20"/>
      <c r="N38"/>
      <c r="O38"/>
      <c r="P38"/>
    </row>
    <row r="39" spans="1:17" s="17" customFormat="1" x14ac:dyDescent="0.25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25">
      <c r="A40" s="43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25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6"/>
      <c r="N41"/>
      <c r="O41"/>
      <c r="P41"/>
      <c r="Q41"/>
    </row>
    <row r="42" spans="1:17" s="17" customFormat="1" x14ac:dyDescent="0.25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6"/>
      <c r="N42"/>
      <c r="O42"/>
      <c r="P42"/>
      <c r="Q42"/>
    </row>
    <row r="43" spans="1:17" s="17" customFormat="1" x14ac:dyDescent="0.25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6"/>
      <c r="N43"/>
      <c r="O43"/>
      <c r="P43"/>
    </row>
    <row r="44" spans="1:17" s="17" customFormat="1" x14ac:dyDescent="0.25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25">
      <c r="N45"/>
      <c r="O45"/>
      <c r="P45"/>
    </row>
    <row r="46" spans="1:17" x14ac:dyDescent="0.25">
      <c r="A46" s="26"/>
    </row>
    <row r="47" spans="1:17" x14ac:dyDescent="0.25">
      <c r="A47" s="26"/>
    </row>
  </sheetData>
  <sortState ref="N4:Q46">
    <sortCondition ref="P4:P46"/>
  </sortState>
  <mergeCells count="6">
    <mergeCell ref="C26:J26"/>
    <mergeCell ref="C28:F28"/>
    <mergeCell ref="G28:J28"/>
    <mergeCell ref="C12:J12"/>
    <mergeCell ref="C24:J24"/>
    <mergeCell ref="C25:J25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1AF6-AE11-44B4-AEC6-8FF9E0618A42}">
  <sheetPr>
    <pageSetUpPr fitToPage="1"/>
  </sheetPr>
  <dimension ref="A1:AMK47"/>
  <sheetViews>
    <sheetView zoomScale="90" zoomScaleNormal="90" workbookViewId="0"/>
  </sheetViews>
  <sheetFormatPr defaultRowHeight="15" x14ac:dyDescent="0.25"/>
  <cols>
    <col min="1" max="1" width="36.140625" bestFit="1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52</v>
      </c>
      <c r="D2" s="53"/>
      <c r="E2" s="53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35</v>
      </c>
      <c r="B10" s="20" t="s">
        <v>37</v>
      </c>
      <c r="C10" s="60">
        <v>1000</v>
      </c>
      <c r="D10" s="60">
        <f>C10</f>
        <v>1000</v>
      </c>
      <c r="E10" s="60">
        <f t="shared" ref="E10:J10" si="0">D10</f>
        <v>1000</v>
      </c>
      <c r="F10" s="60">
        <f t="shared" si="0"/>
        <v>1000</v>
      </c>
      <c r="G10" s="60">
        <f t="shared" si="0"/>
        <v>1000</v>
      </c>
      <c r="H10" s="60">
        <f t="shared" si="0"/>
        <v>1000</v>
      </c>
      <c r="I10" s="60">
        <f t="shared" si="0"/>
        <v>1000</v>
      </c>
      <c r="J10" s="60">
        <f t="shared" si="0"/>
        <v>1000</v>
      </c>
      <c r="K10" s="17"/>
      <c r="L10" s="23"/>
    </row>
    <row r="11" spans="1:12" x14ac:dyDescent="0.25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25">
      <c r="A12" s="19" t="s">
        <v>30</v>
      </c>
      <c r="B12" s="20" t="s">
        <v>32</v>
      </c>
      <c r="C12" s="63">
        <v>0.15</v>
      </c>
      <c r="D12" s="63"/>
      <c r="E12" s="63"/>
      <c r="F12" s="63"/>
      <c r="G12" s="63"/>
      <c r="H12" s="63"/>
      <c r="I12" s="63"/>
      <c r="J12" s="63"/>
      <c r="K12" s="17"/>
      <c r="L12" s="24"/>
    </row>
    <row r="13" spans="1:12" x14ac:dyDescent="0.25">
      <c r="A13" s="25" t="s">
        <v>31</v>
      </c>
      <c r="B13" s="26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7"/>
    </row>
    <row r="14" spans="1:12" x14ac:dyDescent="0.25">
      <c r="A14" s="19" t="s">
        <v>25</v>
      </c>
      <c r="B14" s="20" t="s">
        <v>26</v>
      </c>
      <c r="C14" s="54"/>
      <c r="D14" s="54"/>
      <c r="E14" s="54"/>
      <c r="F14" s="54"/>
      <c r="G14" s="54"/>
      <c r="H14" s="54"/>
      <c r="I14" s="54"/>
      <c r="J14" s="54"/>
      <c r="K14" s="17"/>
      <c r="L14" s="29">
        <v>100000</v>
      </c>
    </row>
    <row r="15" spans="1:12" x14ac:dyDescent="0.25">
      <c r="A15" s="19" t="s">
        <v>27</v>
      </c>
      <c r="B15" s="20" t="s">
        <v>28</v>
      </c>
      <c r="C15" s="30"/>
      <c r="D15" s="30"/>
      <c r="E15" s="30"/>
      <c r="F15" s="30"/>
      <c r="G15" s="30"/>
      <c r="H15" s="30"/>
      <c r="I15" s="30"/>
      <c r="J15" s="30"/>
      <c r="K15" s="17"/>
      <c r="L15" s="29">
        <v>150000</v>
      </c>
    </row>
    <row r="16" spans="1:12" x14ac:dyDescent="0.25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025" ht="15.75" thickBot="1" x14ac:dyDescent="0.3">
      <c r="A17" s="13" t="s">
        <v>15</v>
      </c>
      <c r="B17" s="31"/>
      <c r="C17" s="32"/>
      <c r="D17" s="32"/>
      <c r="E17" s="32"/>
      <c r="F17" s="32"/>
      <c r="G17" s="32"/>
      <c r="H17" s="32"/>
      <c r="I17" s="32"/>
      <c r="J17" s="32"/>
      <c r="K17" s="17"/>
      <c r="L17" s="21"/>
    </row>
    <row r="18" spans="1:1025" x14ac:dyDescent="0.25">
      <c r="A18" s="19" t="s">
        <v>16</v>
      </c>
      <c r="B18" s="20" t="s">
        <v>17</v>
      </c>
      <c r="C18" s="33">
        <v>0.02</v>
      </c>
      <c r="D18" s="33">
        <v>0.02</v>
      </c>
      <c r="E18" s="33">
        <v>0.02</v>
      </c>
      <c r="F18" s="33">
        <v>0.02</v>
      </c>
      <c r="G18" s="33">
        <v>0.02</v>
      </c>
      <c r="H18" s="33">
        <v>0.02</v>
      </c>
      <c r="I18" s="33">
        <v>0.02</v>
      </c>
      <c r="J18" s="33">
        <v>0.02</v>
      </c>
      <c r="K18" s="20"/>
      <c r="L18" s="21"/>
    </row>
    <row r="19" spans="1:1025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025" ht="15.75" thickBot="1" x14ac:dyDescent="0.3">
      <c r="A20" s="13" t="s">
        <v>18</v>
      </c>
      <c r="B20" s="31"/>
      <c r="C20" s="32"/>
      <c r="D20" s="32"/>
      <c r="E20" s="32"/>
      <c r="F20" s="32"/>
      <c r="G20" s="32"/>
      <c r="H20" s="32"/>
      <c r="I20" s="32"/>
      <c r="J20" s="32"/>
      <c r="K20" s="34" t="s">
        <v>19</v>
      </c>
      <c r="L20" s="35" t="s">
        <v>20</v>
      </c>
    </row>
    <row r="21" spans="1:1025" x14ac:dyDescent="0.25">
      <c r="A21" s="46" t="s">
        <v>21</v>
      </c>
      <c r="B21" s="11" t="s">
        <v>22</v>
      </c>
      <c r="C21" s="47">
        <f t="shared" ref="C21:J21" si="1">C18*C9</f>
        <v>20000</v>
      </c>
      <c r="D21" s="47">
        <f t="shared" si="1"/>
        <v>2000</v>
      </c>
      <c r="E21" s="47">
        <f t="shared" si="1"/>
        <v>1000</v>
      </c>
      <c r="F21" s="47">
        <f t="shared" si="1"/>
        <v>400</v>
      </c>
      <c r="G21" s="47">
        <f t="shared" si="1"/>
        <v>20000</v>
      </c>
      <c r="H21" s="47">
        <f t="shared" si="1"/>
        <v>2000</v>
      </c>
      <c r="I21" s="47">
        <f t="shared" si="1"/>
        <v>1000</v>
      </c>
      <c r="J21" s="47">
        <f t="shared" si="1"/>
        <v>400</v>
      </c>
      <c r="K21" s="48"/>
      <c r="L21" s="49">
        <f>SUM(C21:J21)</f>
        <v>46800</v>
      </c>
    </row>
    <row r="22" spans="1:1025" x14ac:dyDescent="0.25">
      <c r="A22" s="19" t="s">
        <v>41</v>
      </c>
      <c r="B22" s="20" t="s">
        <v>40</v>
      </c>
      <c r="C22" s="22">
        <f>MAX(C21-C10,0)</f>
        <v>19000</v>
      </c>
      <c r="D22" s="22">
        <f t="shared" ref="D22:J22" si="2">MAX(D21-D10,0)</f>
        <v>1000</v>
      </c>
      <c r="E22" s="22">
        <f t="shared" si="2"/>
        <v>0</v>
      </c>
      <c r="F22" s="22">
        <f t="shared" si="2"/>
        <v>0</v>
      </c>
      <c r="G22" s="22">
        <f t="shared" si="2"/>
        <v>19000</v>
      </c>
      <c r="H22" s="22">
        <f t="shared" si="2"/>
        <v>1000</v>
      </c>
      <c r="I22" s="22">
        <f t="shared" si="2"/>
        <v>0</v>
      </c>
      <c r="J22" s="22">
        <f t="shared" si="2"/>
        <v>0</v>
      </c>
      <c r="K22" s="36"/>
      <c r="L22" s="23">
        <f>SUM(C22:J22)</f>
        <v>40000</v>
      </c>
    </row>
    <row r="23" spans="1:1025" x14ac:dyDescent="0.25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400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400</v>
      </c>
      <c r="K23" s="36"/>
      <c r="L23" s="23">
        <f>SUM(C23:J23)</f>
        <v>6800</v>
      </c>
    </row>
    <row r="24" spans="1:1025" x14ac:dyDescent="0.25">
      <c r="A24" s="19" t="s">
        <v>39</v>
      </c>
      <c r="B24" s="20" t="s">
        <v>43</v>
      </c>
      <c r="C24" s="64"/>
      <c r="D24" s="64"/>
      <c r="E24" s="64"/>
      <c r="F24" s="64"/>
      <c r="G24" s="64"/>
      <c r="H24" s="64"/>
      <c r="I24" s="64"/>
      <c r="J24" s="64"/>
      <c r="K24" s="37"/>
      <c r="L24" s="59">
        <f>L22*C12</f>
        <v>6000</v>
      </c>
    </row>
    <row r="25" spans="1:1025" x14ac:dyDescent="0.25">
      <c r="A25" s="19" t="s">
        <v>47</v>
      </c>
      <c r="B25" s="20" t="s">
        <v>44</v>
      </c>
      <c r="C25" s="65"/>
      <c r="D25" s="65"/>
      <c r="E25" s="65"/>
      <c r="F25" s="65"/>
      <c r="G25" s="65"/>
      <c r="H25" s="65"/>
      <c r="I25" s="65"/>
      <c r="J25" s="65"/>
      <c r="K25" s="36"/>
      <c r="L25" s="23">
        <f>MAX(L22-L24,0)</f>
        <v>34000</v>
      </c>
    </row>
    <row r="26" spans="1:1025" x14ac:dyDescent="0.25">
      <c r="A26" s="19" t="s">
        <v>51</v>
      </c>
      <c r="B26" s="20" t="s">
        <v>45</v>
      </c>
      <c r="C26" s="65"/>
      <c r="D26" s="65"/>
      <c r="E26" s="65"/>
      <c r="F26" s="65"/>
      <c r="G26" s="65"/>
      <c r="H26" s="65"/>
      <c r="I26" s="65"/>
      <c r="J26" s="65"/>
      <c r="K26" s="38"/>
      <c r="L26" s="39">
        <f>L23+L22-L25</f>
        <v>12800</v>
      </c>
      <c r="M26" s="40"/>
    </row>
    <row r="27" spans="1:1025" x14ac:dyDescent="0.25">
      <c r="A27" s="19" t="s">
        <v>48</v>
      </c>
      <c r="B27" s="61" t="s">
        <v>50</v>
      </c>
      <c r="C27" s="55"/>
      <c r="D27" s="55"/>
      <c r="E27" s="55"/>
      <c r="F27" s="55"/>
      <c r="G27" s="55"/>
      <c r="H27" s="55"/>
      <c r="I27" s="55"/>
      <c r="J27" s="55"/>
      <c r="K27" s="38"/>
      <c r="L27" s="23">
        <f>MIN(L21,MIN(L15,MIN(MAX(L14,L26))))</f>
        <v>46800</v>
      </c>
      <c r="M27" s="40"/>
    </row>
    <row r="28" spans="1:1025" ht="15.75" thickBot="1" x14ac:dyDescent="0.3">
      <c r="A28" s="41" t="s">
        <v>24</v>
      </c>
      <c r="B28" s="31" t="s">
        <v>49</v>
      </c>
      <c r="C28" s="62"/>
      <c r="D28" s="62"/>
      <c r="E28" s="62"/>
      <c r="F28" s="62"/>
      <c r="G28" s="62"/>
      <c r="H28" s="62"/>
      <c r="I28" s="62"/>
      <c r="J28" s="62"/>
      <c r="K28" s="42"/>
      <c r="L28" s="50">
        <f>L22+L23 -L27</f>
        <v>0</v>
      </c>
      <c r="Q28" s="17"/>
    </row>
    <row r="29" spans="1:1025" x14ac:dyDescent="0.25">
      <c r="A29" s="45"/>
      <c r="B29" s="43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025" ht="15" customHeight="1" x14ac:dyDescent="0.25">
      <c r="A30" s="56" t="s">
        <v>33</v>
      </c>
      <c r="B30" s="56"/>
      <c r="C30" s="57">
        <f t="shared" ref="C30:J30" si="4">C21*$L$28/$L$21</f>
        <v>0</v>
      </c>
      <c r="D30" s="57">
        <f t="shared" si="4"/>
        <v>0</v>
      </c>
      <c r="E30" s="57">
        <f t="shared" si="4"/>
        <v>0</v>
      </c>
      <c r="F30" s="57">
        <f t="shared" si="4"/>
        <v>0</v>
      </c>
      <c r="G30" s="57">
        <f t="shared" si="4"/>
        <v>0</v>
      </c>
      <c r="H30" s="57">
        <f t="shared" si="4"/>
        <v>0</v>
      </c>
      <c r="I30" s="57">
        <f t="shared" si="4"/>
        <v>0</v>
      </c>
      <c r="J30" s="57">
        <f t="shared" si="4"/>
        <v>0</v>
      </c>
      <c r="K30" s="57"/>
      <c r="L30" s="57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  <c r="IW30" s="58"/>
      <c r="IX30" s="58"/>
      <c r="IY30" s="58"/>
      <c r="IZ30" s="58"/>
      <c r="JA30" s="58"/>
      <c r="JB30" s="58"/>
      <c r="JC30" s="58"/>
      <c r="JD30" s="58"/>
      <c r="JE30" s="58"/>
      <c r="JF30" s="58"/>
      <c r="JG30" s="58"/>
      <c r="JH30" s="58"/>
      <c r="JI30" s="58"/>
      <c r="JJ30" s="58"/>
      <c r="JK30" s="58"/>
      <c r="JL30" s="58"/>
      <c r="JM30" s="58"/>
      <c r="JN30" s="58"/>
      <c r="JO30" s="58"/>
      <c r="JP30" s="58"/>
      <c r="JQ30" s="58"/>
      <c r="JR30" s="58"/>
      <c r="JS30" s="58"/>
      <c r="JT30" s="58"/>
      <c r="JU30" s="58"/>
      <c r="JV30" s="58"/>
      <c r="JW30" s="58"/>
      <c r="JX30" s="58"/>
      <c r="JY30" s="58"/>
      <c r="JZ30" s="58"/>
      <c r="KA30" s="58"/>
      <c r="KB30" s="58"/>
      <c r="KC30" s="58"/>
      <c r="KD30" s="58"/>
      <c r="KE30" s="58"/>
      <c r="KF30" s="58"/>
      <c r="KG30" s="58"/>
      <c r="KH30" s="58"/>
      <c r="KI30" s="58"/>
      <c r="KJ30" s="58"/>
      <c r="KK30" s="58"/>
      <c r="KL30" s="58"/>
      <c r="KM30" s="58"/>
      <c r="KN30" s="58"/>
      <c r="KO30" s="58"/>
      <c r="KP30" s="58"/>
      <c r="KQ30" s="58"/>
      <c r="KR30" s="58"/>
      <c r="KS30" s="58"/>
      <c r="KT30" s="58"/>
      <c r="KU30" s="58"/>
      <c r="KV30" s="58"/>
      <c r="KW30" s="58"/>
      <c r="KX30" s="58"/>
      <c r="KY30" s="58"/>
      <c r="KZ30" s="58"/>
      <c r="LA30" s="58"/>
      <c r="LB30" s="58"/>
      <c r="LC30" s="58"/>
      <c r="LD30" s="58"/>
      <c r="LE30" s="58"/>
      <c r="LF30" s="58"/>
      <c r="LG30" s="58"/>
      <c r="LH30" s="58"/>
      <c r="LI30" s="58"/>
      <c r="LJ30" s="58"/>
      <c r="LK30" s="58"/>
      <c r="LL30" s="58"/>
      <c r="LM30" s="58"/>
      <c r="LN30" s="58"/>
      <c r="LO30" s="58"/>
      <c r="LP30" s="58"/>
      <c r="LQ30" s="58"/>
      <c r="LR30" s="58"/>
      <c r="LS30" s="58"/>
      <c r="LT30" s="58"/>
      <c r="LU30" s="58"/>
      <c r="LV30" s="58"/>
      <c r="LW30" s="58"/>
      <c r="LX30" s="58"/>
      <c r="LY30" s="58"/>
      <c r="LZ30" s="58"/>
      <c r="MA30" s="58"/>
      <c r="MB30" s="58"/>
      <c r="MC30" s="58"/>
      <c r="MD30" s="58"/>
      <c r="ME30" s="58"/>
      <c r="MF30" s="58"/>
      <c r="MG30" s="58"/>
      <c r="MH30" s="58"/>
      <c r="MI30" s="58"/>
      <c r="MJ30" s="58"/>
      <c r="MK30" s="58"/>
      <c r="ML30" s="58"/>
      <c r="MM30" s="58"/>
      <c r="MN30" s="58"/>
      <c r="MO30" s="58"/>
      <c r="MP30" s="58"/>
      <c r="MQ30" s="58"/>
      <c r="MR30" s="58"/>
      <c r="MS30" s="58"/>
      <c r="MT30" s="58"/>
      <c r="MU30" s="58"/>
      <c r="MV30" s="58"/>
      <c r="MW30" s="58"/>
      <c r="MX30" s="58"/>
      <c r="MY30" s="58"/>
      <c r="MZ30" s="58"/>
      <c r="NA30" s="58"/>
      <c r="NB30" s="58"/>
      <c r="NC30" s="58"/>
      <c r="ND30" s="58"/>
      <c r="NE30" s="58"/>
      <c r="NF30" s="58"/>
      <c r="NG30" s="58"/>
      <c r="NH30" s="58"/>
      <c r="NI30" s="58"/>
      <c r="NJ30" s="58"/>
      <c r="NK30" s="58"/>
      <c r="NL30" s="58"/>
      <c r="NM30" s="58"/>
      <c r="NN30" s="58"/>
      <c r="NO30" s="58"/>
      <c r="NP30" s="58"/>
      <c r="NQ30" s="58"/>
      <c r="NR30" s="58"/>
      <c r="NS30" s="58"/>
      <c r="NT30" s="58"/>
      <c r="NU30" s="58"/>
      <c r="NV30" s="58"/>
      <c r="NW30" s="58"/>
      <c r="NX30" s="58"/>
      <c r="NY30" s="58"/>
      <c r="NZ30" s="58"/>
      <c r="OA30" s="58"/>
      <c r="OB30" s="58"/>
      <c r="OC30" s="58"/>
      <c r="OD30" s="58"/>
      <c r="OE30" s="58"/>
      <c r="OF30" s="58"/>
      <c r="OG30" s="58"/>
      <c r="OH30" s="58"/>
      <c r="OI30" s="58"/>
      <c r="OJ30" s="58"/>
      <c r="OK30" s="58"/>
      <c r="OL30" s="58"/>
      <c r="OM30" s="58"/>
      <c r="ON30" s="58"/>
      <c r="OO30" s="58"/>
      <c r="OP30" s="58"/>
      <c r="OQ30" s="58"/>
      <c r="OR30" s="58"/>
      <c r="OS30" s="58"/>
      <c r="OT30" s="58"/>
      <c r="OU30" s="58"/>
      <c r="OV30" s="58"/>
      <c r="OW30" s="58"/>
      <c r="OX30" s="58"/>
      <c r="OY30" s="58"/>
      <c r="OZ30" s="58"/>
      <c r="PA30" s="58"/>
      <c r="PB30" s="58"/>
      <c r="PC30" s="58"/>
      <c r="PD30" s="58"/>
      <c r="PE30" s="58"/>
      <c r="PF30" s="58"/>
      <c r="PG30" s="58"/>
      <c r="PH30" s="58"/>
      <c r="PI30" s="58"/>
      <c r="PJ30" s="58"/>
      <c r="PK30" s="58"/>
      <c r="PL30" s="58"/>
      <c r="PM30" s="58"/>
      <c r="PN30" s="58"/>
      <c r="PO30" s="58"/>
      <c r="PP30" s="58"/>
      <c r="PQ30" s="58"/>
      <c r="PR30" s="58"/>
      <c r="PS30" s="58"/>
      <c r="PT30" s="58"/>
      <c r="PU30" s="58"/>
      <c r="PV30" s="58"/>
      <c r="PW30" s="58"/>
      <c r="PX30" s="58"/>
      <c r="PY30" s="58"/>
      <c r="PZ30" s="58"/>
      <c r="QA30" s="58"/>
      <c r="QB30" s="58"/>
      <c r="QC30" s="58"/>
      <c r="QD30" s="58"/>
      <c r="QE30" s="58"/>
      <c r="QF30" s="58"/>
      <c r="QG30" s="58"/>
      <c r="QH30" s="58"/>
      <c r="QI30" s="58"/>
      <c r="QJ30" s="58"/>
      <c r="QK30" s="58"/>
      <c r="QL30" s="58"/>
      <c r="QM30" s="58"/>
      <c r="QN30" s="58"/>
      <c r="QO30" s="58"/>
      <c r="QP30" s="58"/>
      <c r="QQ30" s="58"/>
      <c r="QR30" s="58"/>
      <c r="QS30" s="58"/>
      <c r="QT30" s="58"/>
      <c r="QU30" s="58"/>
      <c r="QV30" s="58"/>
      <c r="QW30" s="58"/>
      <c r="QX30" s="58"/>
      <c r="QY30" s="58"/>
      <c r="QZ30" s="58"/>
      <c r="RA30" s="58"/>
      <c r="RB30" s="58"/>
      <c r="RC30" s="58"/>
      <c r="RD30" s="58"/>
      <c r="RE30" s="58"/>
      <c r="RF30" s="58"/>
      <c r="RG30" s="58"/>
      <c r="RH30" s="58"/>
      <c r="RI30" s="58"/>
      <c r="RJ30" s="58"/>
      <c r="RK30" s="58"/>
      <c r="RL30" s="58"/>
      <c r="RM30" s="58"/>
      <c r="RN30" s="58"/>
      <c r="RO30" s="58"/>
      <c r="RP30" s="58"/>
      <c r="RQ30" s="58"/>
      <c r="RR30" s="58"/>
      <c r="RS30" s="58"/>
      <c r="RT30" s="58"/>
      <c r="RU30" s="58"/>
      <c r="RV30" s="58"/>
      <c r="RW30" s="58"/>
      <c r="RX30" s="58"/>
      <c r="RY30" s="58"/>
      <c r="RZ30" s="58"/>
      <c r="SA30" s="58"/>
      <c r="SB30" s="58"/>
      <c r="SC30" s="58"/>
      <c r="SD30" s="58"/>
      <c r="SE30" s="58"/>
      <c r="SF30" s="58"/>
      <c r="SG30" s="58"/>
      <c r="SH30" s="58"/>
      <c r="SI30" s="58"/>
      <c r="SJ30" s="58"/>
      <c r="SK30" s="58"/>
      <c r="SL30" s="58"/>
      <c r="SM30" s="58"/>
      <c r="SN30" s="58"/>
      <c r="SO30" s="58"/>
      <c r="SP30" s="58"/>
      <c r="SQ30" s="58"/>
      <c r="SR30" s="58"/>
      <c r="SS30" s="58"/>
      <c r="ST30" s="58"/>
      <c r="SU30" s="58"/>
      <c r="SV30" s="58"/>
      <c r="SW30" s="58"/>
      <c r="SX30" s="58"/>
      <c r="SY30" s="58"/>
      <c r="SZ30" s="58"/>
      <c r="TA30" s="58"/>
      <c r="TB30" s="58"/>
      <c r="TC30" s="58"/>
      <c r="TD30" s="58"/>
      <c r="TE30" s="58"/>
      <c r="TF30" s="58"/>
      <c r="TG30" s="58"/>
      <c r="TH30" s="58"/>
      <c r="TI30" s="58"/>
      <c r="TJ30" s="58"/>
      <c r="TK30" s="58"/>
      <c r="TL30" s="58"/>
      <c r="TM30" s="58"/>
      <c r="TN30" s="58"/>
      <c r="TO30" s="58"/>
      <c r="TP30" s="58"/>
      <c r="TQ30" s="58"/>
      <c r="TR30" s="58"/>
      <c r="TS30" s="58"/>
      <c r="TT30" s="58"/>
      <c r="TU30" s="58"/>
      <c r="TV30" s="58"/>
      <c r="TW30" s="58"/>
      <c r="TX30" s="58"/>
      <c r="TY30" s="58"/>
      <c r="TZ30" s="58"/>
      <c r="UA30" s="58"/>
      <c r="UB30" s="58"/>
      <c r="UC30" s="58"/>
      <c r="UD30" s="58"/>
      <c r="UE30" s="58"/>
      <c r="UF30" s="58"/>
      <c r="UG30" s="58"/>
      <c r="UH30" s="58"/>
      <c r="UI30" s="58"/>
      <c r="UJ30" s="58"/>
      <c r="UK30" s="58"/>
      <c r="UL30" s="58"/>
      <c r="UM30" s="58"/>
      <c r="UN30" s="58"/>
      <c r="UO30" s="58"/>
      <c r="UP30" s="58"/>
      <c r="UQ30" s="58"/>
      <c r="UR30" s="58"/>
      <c r="US30" s="58"/>
      <c r="UT30" s="58"/>
      <c r="UU30" s="58"/>
      <c r="UV30" s="58"/>
      <c r="UW30" s="58"/>
      <c r="UX30" s="58"/>
      <c r="UY30" s="58"/>
      <c r="UZ30" s="58"/>
      <c r="VA30" s="58"/>
      <c r="VB30" s="58"/>
      <c r="VC30" s="58"/>
      <c r="VD30" s="58"/>
      <c r="VE30" s="58"/>
      <c r="VF30" s="58"/>
      <c r="VG30" s="58"/>
      <c r="VH30" s="58"/>
      <c r="VI30" s="58"/>
      <c r="VJ30" s="58"/>
      <c r="VK30" s="58"/>
      <c r="VL30" s="58"/>
      <c r="VM30" s="58"/>
      <c r="VN30" s="58"/>
      <c r="VO30" s="58"/>
      <c r="VP30" s="58"/>
      <c r="VQ30" s="58"/>
      <c r="VR30" s="58"/>
      <c r="VS30" s="58"/>
      <c r="VT30" s="58"/>
      <c r="VU30" s="58"/>
      <c r="VV30" s="58"/>
      <c r="VW30" s="58"/>
      <c r="VX30" s="58"/>
      <c r="VY30" s="58"/>
      <c r="VZ30" s="58"/>
      <c r="WA30" s="58"/>
      <c r="WB30" s="58"/>
      <c r="WC30" s="58"/>
      <c r="WD30" s="58"/>
      <c r="WE30" s="58"/>
      <c r="WF30" s="58"/>
      <c r="WG30" s="58"/>
      <c r="WH30" s="58"/>
      <c r="WI30" s="58"/>
      <c r="WJ30" s="58"/>
      <c r="WK30" s="58"/>
      <c r="WL30" s="58"/>
      <c r="WM30" s="58"/>
      <c r="WN30" s="58"/>
      <c r="WO30" s="58"/>
      <c r="WP30" s="58"/>
      <c r="WQ30" s="58"/>
      <c r="WR30" s="58"/>
      <c r="WS30" s="58"/>
      <c r="WT30" s="58"/>
      <c r="WU30" s="58"/>
      <c r="WV30" s="58"/>
      <c r="WW30" s="58"/>
      <c r="WX30" s="58"/>
      <c r="WY30" s="58"/>
      <c r="WZ30" s="58"/>
      <c r="XA30" s="58"/>
      <c r="XB30" s="58"/>
      <c r="XC30" s="58"/>
      <c r="XD30" s="58"/>
      <c r="XE30" s="58"/>
      <c r="XF30" s="58"/>
      <c r="XG30" s="58"/>
      <c r="XH30" s="58"/>
      <c r="XI30" s="58"/>
      <c r="XJ30" s="58"/>
      <c r="XK30" s="58"/>
      <c r="XL30" s="58"/>
      <c r="XM30" s="58"/>
      <c r="XN30" s="58"/>
      <c r="XO30" s="58"/>
      <c r="XP30" s="58"/>
      <c r="XQ30" s="58"/>
      <c r="XR30" s="58"/>
      <c r="XS30" s="58"/>
      <c r="XT30" s="58"/>
      <c r="XU30" s="58"/>
      <c r="XV30" s="58"/>
      <c r="XW30" s="58"/>
      <c r="XX30" s="58"/>
      <c r="XY30" s="58"/>
      <c r="XZ30" s="58"/>
      <c r="YA30" s="58"/>
      <c r="YB30" s="58"/>
      <c r="YC30" s="58"/>
      <c r="YD30" s="58"/>
      <c r="YE30" s="58"/>
      <c r="YF30" s="58"/>
      <c r="YG30" s="58"/>
      <c r="YH30" s="58"/>
      <c r="YI30" s="58"/>
      <c r="YJ30" s="58"/>
      <c r="YK30" s="58"/>
      <c r="YL30" s="58"/>
      <c r="YM30" s="58"/>
      <c r="YN30" s="58"/>
      <c r="YO30" s="58"/>
      <c r="YP30" s="58"/>
      <c r="YQ30" s="58"/>
      <c r="YR30" s="58"/>
      <c r="YS30" s="58"/>
      <c r="YT30" s="58"/>
      <c r="YU30" s="58"/>
      <c r="YV30" s="58"/>
      <c r="YW30" s="58"/>
      <c r="YX30" s="58"/>
      <c r="YY30" s="58"/>
      <c r="YZ30" s="58"/>
      <c r="ZA30" s="58"/>
      <c r="ZB30" s="58"/>
      <c r="ZC30" s="58"/>
      <c r="ZD30" s="58"/>
      <c r="ZE30" s="58"/>
      <c r="ZF30" s="58"/>
      <c r="ZG30" s="58"/>
      <c r="ZH30" s="58"/>
      <c r="ZI30" s="58"/>
      <c r="ZJ30" s="58"/>
      <c r="ZK30" s="58"/>
      <c r="ZL30" s="58"/>
      <c r="ZM30" s="58"/>
      <c r="ZN30" s="58"/>
      <c r="ZO30" s="58"/>
      <c r="ZP30" s="58"/>
      <c r="ZQ30" s="58"/>
      <c r="ZR30" s="58"/>
      <c r="ZS30" s="58"/>
      <c r="ZT30" s="58"/>
      <c r="ZU30" s="58"/>
      <c r="ZV30" s="58"/>
      <c r="ZW30" s="58"/>
      <c r="ZX30" s="58"/>
      <c r="ZY30" s="58"/>
      <c r="ZZ30" s="58"/>
      <c r="AAA30" s="58"/>
      <c r="AAB30" s="58"/>
      <c r="AAC30" s="58"/>
      <c r="AAD30" s="58"/>
      <c r="AAE30" s="58"/>
      <c r="AAF30" s="58"/>
      <c r="AAG30" s="58"/>
      <c r="AAH30" s="58"/>
      <c r="AAI30" s="58"/>
      <c r="AAJ30" s="58"/>
      <c r="AAK30" s="58"/>
      <c r="AAL30" s="58"/>
      <c r="AAM30" s="58"/>
      <c r="AAN30" s="58"/>
      <c r="AAO30" s="58"/>
      <c r="AAP30" s="58"/>
      <c r="AAQ30" s="58"/>
      <c r="AAR30" s="58"/>
      <c r="AAS30" s="58"/>
      <c r="AAT30" s="58"/>
      <c r="AAU30" s="58"/>
      <c r="AAV30" s="58"/>
      <c r="AAW30" s="58"/>
      <c r="AAX30" s="58"/>
      <c r="AAY30" s="58"/>
      <c r="AAZ30" s="58"/>
      <c r="ABA30" s="58"/>
      <c r="ABB30" s="58"/>
      <c r="ABC30" s="58"/>
      <c r="ABD30" s="58"/>
      <c r="ABE30" s="58"/>
      <c r="ABF30" s="58"/>
      <c r="ABG30" s="58"/>
      <c r="ABH30" s="58"/>
      <c r="ABI30" s="58"/>
      <c r="ABJ30" s="58"/>
      <c r="ABK30" s="58"/>
      <c r="ABL30" s="58"/>
      <c r="ABM30" s="58"/>
      <c r="ABN30" s="58"/>
      <c r="ABO30" s="58"/>
      <c r="ABP30" s="58"/>
      <c r="ABQ30" s="58"/>
      <c r="ABR30" s="58"/>
      <c r="ABS30" s="58"/>
      <c r="ABT30" s="58"/>
      <c r="ABU30" s="58"/>
      <c r="ABV30" s="58"/>
      <c r="ABW30" s="58"/>
      <c r="ABX30" s="58"/>
      <c r="ABY30" s="58"/>
      <c r="ABZ30" s="58"/>
      <c r="ACA30" s="58"/>
      <c r="ACB30" s="58"/>
      <c r="ACC30" s="58"/>
      <c r="ACD30" s="58"/>
      <c r="ACE30" s="58"/>
      <c r="ACF30" s="58"/>
      <c r="ACG30" s="58"/>
      <c r="ACH30" s="58"/>
      <c r="ACI30" s="58"/>
      <c r="ACJ30" s="58"/>
      <c r="ACK30" s="58"/>
      <c r="ACL30" s="58"/>
      <c r="ACM30" s="58"/>
      <c r="ACN30" s="58"/>
      <c r="ACO30" s="58"/>
      <c r="ACP30" s="58"/>
      <c r="ACQ30" s="58"/>
      <c r="ACR30" s="58"/>
      <c r="ACS30" s="58"/>
      <c r="ACT30" s="58"/>
      <c r="ACU30" s="58"/>
      <c r="ACV30" s="58"/>
      <c r="ACW30" s="58"/>
      <c r="ACX30" s="58"/>
      <c r="ACY30" s="58"/>
      <c r="ACZ30" s="58"/>
      <c r="ADA30" s="58"/>
      <c r="ADB30" s="58"/>
      <c r="ADC30" s="58"/>
      <c r="ADD30" s="58"/>
      <c r="ADE30" s="58"/>
      <c r="ADF30" s="58"/>
      <c r="ADG30" s="58"/>
      <c r="ADH30" s="58"/>
      <c r="ADI30" s="58"/>
      <c r="ADJ30" s="58"/>
      <c r="ADK30" s="58"/>
      <c r="ADL30" s="58"/>
      <c r="ADM30" s="58"/>
      <c r="ADN30" s="58"/>
      <c r="ADO30" s="58"/>
      <c r="ADP30" s="58"/>
      <c r="ADQ30" s="58"/>
      <c r="ADR30" s="58"/>
      <c r="ADS30" s="58"/>
      <c r="ADT30" s="58"/>
      <c r="ADU30" s="58"/>
      <c r="ADV30" s="58"/>
      <c r="ADW30" s="58"/>
      <c r="ADX30" s="58"/>
      <c r="ADY30" s="58"/>
      <c r="ADZ30" s="58"/>
      <c r="AEA30" s="58"/>
      <c r="AEB30" s="58"/>
      <c r="AEC30" s="58"/>
      <c r="AED30" s="58"/>
      <c r="AEE30" s="58"/>
      <c r="AEF30" s="58"/>
      <c r="AEG30" s="58"/>
      <c r="AEH30" s="58"/>
      <c r="AEI30" s="58"/>
      <c r="AEJ30" s="58"/>
      <c r="AEK30" s="58"/>
      <c r="AEL30" s="58"/>
      <c r="AEM30" s="58"/>
      <c r="AEN30" s="58"/>
      <c r="AEO30" s="58"/>
      <c r="AEP30" s="58"/>
      <c r="AEQ30" s="58"/>
      <c r="AER30" s="58"/>
      <c r="AES30" s="58"/>
      <c r="AET30" s="58"/>
      <c r="AEU30" s="58"/>
      <c r="AEV30" s="58"/>
      <c r="AEW30" s="58"/>
      <c r="AEX30" s="58"/>
      <c r="AEY30" s="58"/>
      <c r="AEZ30" s="58"/>
      <c r="AFA30" s="58"/>
      <c r="AFB30" s="58"/>
      <c r="AFC30" s="58"/>
      <c r="AFD30" s="58"/>
      <c r="AFE30" s="58"/>
      <c r="AFF30" s="58"/>
      <c r="AFG30" s="58"/>
      <c r="AFH30" s="58"/>
      <c r="AFI30" s="58"/>
      <c r="AFJ30" s="58"/>
      <c r="AFK30" s="58"/>
      <c r="AFL30" s="58"/>
      <c r="AFM30" s="58"/>
      <c r="AFN30" s="58"/>
      <c r="AFO30" s="58"/>
      <c r="AFP30" s="58"/>
      <c r="AFQ30" s="58"/>
      <c r="AFR30" s="58"/>
      <c r="AFS30" s="58"/>
      <c r="AFT30" s="58"/>
      <c r="AFU30" s="58"/>
      <c r="AFV30" s="58"/>
      <c r="AFW30" s="58"/>
      <c r="AFX30" s="58"/>
      <c r="AFY30" s="58"/>
      <c r="AFZ30" s="58"/>
      <c r="AGA30" s="58"/>
      <c r="AGB30" s="58"/>
      <c r="AGC30" s="58"/>
      <c r="AGD30" s="58"/>
      <c r="AGE30" s="58"/>
      <c r="AGF30" s="58"/>
      <c r="AGG30" s="58"/>
      <c r="AGH30" s="58"/>
      <c r="AGI30" s="58"/>
      <c r="AGJ30" s="58"/>
      <c r="AGK30" s="58"/>
      <c r="AGL30" s="58"/>
      <c r="AGM30" s="58"/>
      <c r="AGN30" s="58"/>
      <c r="AGO30" s="58"/>
      <c r="AGP30" s="58"/>
      <c r="AGQ30" s="58"/>
      <c r="AGR30" s="58"/>
      <c r="AGS30" s="58"/>
      <c r="AGT30" s="58"/>
      <c r="AGU30" s="58"/>
      <c r="AGV30" s="58"/>
      <c r="AGW30" s="58"/>
      <c r="AGX30" s="58"/>
      <c r="AGY30" s="58"/>
      <c r="AGZ30" s="58"/>
      <c r="AHA30" s="58"/>
      <c r="AHB30" s="58"/>
      <c r="AHC30" s="58"/>
      <c r="AHD30" s="58"/>
      <c r="AHE30" s="58"/>
      <c r="AHF30" s="58"/>
      <c r="AHG30" s="58"/>
      <c r="AHH30" s="58"/>
      <c r="AHI30" s="58"/>
      <c r="AHJ30" s="58"/>
      <c r="AHK30" s="58"/>
      <c r="AHL30" s="58"/>
      <c r="AHM30" s="58"/>
      <c r="AHN30" s="58"/>
      <c r="AHO30" s="58"/>
      <c r="AHP30" s="58"/>
      <c r="AHQ30" s="58"/>
      <c r="AHR30" s="58"/>
      <c r="AHS30" s="58"/>
      <c r="AHT30" s="58"/>
      <c r="AHU30" s="58"/>
      <c r="AHV30" s="58"/>
      <c r="AHW30" s="58"/>
      <c r="AHX30" s="58"/>
      <c r="AHY30" s="58"/>
      <c r="AHZ30" s="58"/>
      <c r="AIA30" s="58"/>
      <c r="AIB30" s="58"/>
      <c r="AIC30" s="58"/>
      <c r="AID30" s="58"/>
      <c r="AIE30" s="58"/>
      <c r="AIF30" s="58"/>
      <c r="AIG30" s="58"/>
      <c r="AIH30" s="58"/>
      <c r="AII30" s="58"/>
      <c r="AIJ30" s="58"/>
      <c r="AIK30" s="58"/>
      <c r="AIL30" s="58"/>
      <c r="AIM30" s="58"/>
      <c r="AIN30" s="58"/>
      <c r="AIO30" s="58"/>
      <c r="AIP30" s="58"/>
      <c r="AIQ30" s="58"/>
      <c r="AIR30" s="58"/>
      <c r="AIS30" s="58"/>
      <c r="AIT30" s="58"/>
      <c r="AIU30" s="58"/>
      <c r="AIV30" s="58"/>
      <c r="AIW30" s="58"/>
      <c r="AIX30" s="58"/>
      <c r="AIY30" s="58"/>
      <c r="AIZ30" s="58"/>
      <c r="AJA30" s="58"/>
      <c r="AJB30" s="58"/>
      <c r="AJC30" s="58"/>
      <c r="AJD30" s="58"/>
      <c r="AJE30" s="58"/>
      <c r="AJF30" s="58"/>
      <c r="AJG30" s="58"/>
      <c r="AJH30" s="58"/>
      <c r="AJI30" s="58"/>
      <c r="AJJ30" s="58"/>
      <c r="AJK30" s="58"/>
      <c r="AJL30" s="58"/>
      <c r="AJM30" s="58"/>
      <c r="AJN30" s="58"/>
      <c r="AJO30" s="58"/>
      <c r="AJP30" s="58"/>
      <c r="AJQ30" s="58"/>
      <c r="AJR30" s="58"/>
      <c r="AJS30" s="58"/>
      <c r="AJT30" s="58"/>
      <c r="AJU30" s="58"/>
      <c r="AJV30" s="58"/>
      <c r="AJW30" s="58"/>
      <c r="AJX30" s="58"/>
      <c r="AJY30" s="58"/>
      <c r="AJZ30" s="58"/>
      <c r="AKA30" s="58"/>
      <c r="AKB30" s="58"/>
      <c r="AKC30" s="58"/>
      <c r="AKD30" s="58"/>
      <c r="AKE30" s="58"/>
      <c r="AKF30" s="58"/>
      <c r="AKG30" s="58"/>
      <c r="AKH30" s="58"/>
      <c r="AKI30" s="58"/>
      <c r="AKJ30" s="58"/>
      <c r="AKK30" s="58"/>
      <c r="AKL30" s="58"/>
      <c r="AKM30" s="58"/>
      <c r="AKN30" s="58"/>
      <c r="AKO30" s="58"/>
      <c r="AKP30" s="58"/>
      <c r="AKQ30" s="58"/>
      <c r="AKR30" s="58"/>
      <c r="AKS30" s="58"/>
      <c r="AKT30" s="58"/>
      <c r="AKU30" s="58"/>
      <c r="AKV30" s="58"/>
      <c r="AKW30" s="58"/>
      <c r="AKX30" s="58"/>
      <c r="AKY30" s="58"/>
      <c r="AKZ30" s="58"/>
      <c r="ALA30" s="58"/>
      <c r="ALB30" s="58"/>
      <c r="ALC30" s="58"/>
      <c r="ALD30" s="58"/>
      <c r="ALE30" s="58"/>
      <c r="ALF30" s="58"/>
      <c r="ALG30" s="58"/>
      <c r="ALH30" s="58"/>
      <c r="ALI30" s="58"/>
      <c r="ALJ30" s="58"/>
      <c r="ALK30" s="58"/>
      <c r="ALL30" s="58"/>
      <c r="ALM30" s="58"/>
      <c r="ALN30" s="58"/>
      <c r="ALO30" s="58"/>
      <c r="ALP30" s="58"/>
      <c r="ALQ30" s="58"/>
      <c r="ALR30" s="58"/>
      <c r="ALS30" s="58"/>
      <c r="ALT30" s="58"/>
      <c r="ALU30" s="58"/>
      <c r="ALV30" s="58"/>
      <c r="ALW30" s="58"/>
      <c r="ALX30" s="58"/>
      <c r="ALY30" s="58"/>
      <c r="ALZ30" s="58"/>
      <c r="AMA30" s="58"/>
      <c r="AMB30" s="58"/>
      <c r="AMC30" s="58"/>
      <c r="AMD30" s="58"/>
      <c r="AME30" s="58"/>
      <c r="AMF30" s="58"/>
      <c r="AMG30" s="58"/>
      <c r="AMH30" s="58"/>
      <c r="AMI30" s="58"/>
      <c r="AMJ30" s="58"/>
      <c r="AMK30" s="58"/>
    </row>
    <row r="31" spans="1:1025" ht="15" customHeight="1" x14ac:dyDescent="0.25">
      <c r="A31" s="56" t="s">
        <v>34</v>
      </c>
      <c r="B31" s="56"/>
      <c r="C31" s="57">
        <f t="shared" ref="C31:J31" si="5">C22*$L$28/$L$22</f>
        <v>0</v>
      </c>
      <c r="D31" s="57">
        <f t="shared" si="5"/>
        <v>0</v>
      </c>
      <c r="E31" s="57">
        <f t="shared" si="5"/>
        <v>0</v>
      </c>
      <c r="F31" s="57">
        <f t="shared" si="5"/>
        <v>0</v>
      </c>
      <c r="G31" s="57">
        <f t="shared" si="5"/>
        <v>0</v>
      </c>
      <c r="H31" s="57">
        <f t="shared" si="5"/>
        <v>0</v>
      </c>
      <c r="I31" s="57">
        <f t="shared" si="5"/>
        <v>0</v>
      </c>
      <c r="J31" s="57">
        <f t="shared" si="5"/>
        <v>0</v>
      </c>
      <c r="K31" s="57"/>
      <c r="L31" s="57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  <c r="IW31" s="58"/>
      <c r="IX31" s="58"/>
      <c r="IY31" s="58"/>
      <c r="IZ31" s="58"/>
      <c r="JA31" s="58"/>
      <c r="JB31" s="58"/>
      <c r="JC31" s="58"/>
      <c r="JD31" s="58"/>
      <c r="JE31" s="58"/>
      <c r="JF31" s="58"/>
      <c r="JG31" s="58"/>
      <c r="JH31" s="58"/>
      <c r="JI31" s="58"/>
      <c r="JJ31" s="58"/>
      <c r="JK31" s="58"/>
      <c r="JL31" s="58"/>
      <c r="JM31" s="58"/>
      <c r="JN31" s="58"/>
      <c r="JO31" s="58"/>
      <c r="JP31" s="58"/>
      <c r="JQ31" s="58"/>
      <c r="JR31" s="58"/>
      <c r="JS31" s="58"/>
      <c r="JT31" s="58"/>
      <c r="JU31" s="58"/>
      <c r="JV31" s="58"/>
      <c r="JW31" s="58"/>
      <c r="JX31" s="58"/>
      <c r="JY31" s="58"/>
      <c r="JZ31" s="58"/>
      <c r="KA31" s="58"/>
      <c r="KB31" s="58"/>
      <c r="KC31" s="58"/>
      <c r="KD31" s="58"/>
      <c r="KE31" s="58"/>
      <c r="KF31" s="58"/>
      <c r="KG31" s="58"/>
      <c r="KH31" s="58"/>
      <c r="KI31" s="58"/>
      <c r="KJ31" s="58"/>
      <c r="KK31" s="58"/>
      <c r="KL31" s="58"/>
      <c r="KM31" s="58"/>
      <c r="KN31" s="58"/>
      <c r="KO31" s="58"/>
      <c r="KP31" s="58"/>
      <c r="KQ31" s="58"/>
      <c r="KR31" s="58"/>
      <c r="KS31" s="58"/>
      <c r="KT31" s="58"/>
      <c r="KU31" s="58"/>
      <c r="KV31" s="58"/>
      <c r="KW31" s="58"/>
      <c r="KX31" s="58"/>
      <c r="KY31" s="58"/>
      <c r="KZ31" s="58"/>
      <c r="LA31" s="58"/>
      <c r="LB31" s="58"/>
      <c r="LC31" s="58"/>
      <c r="LD31" s="58"/>
      <c r="LE31" s="58"/>
      <c r="LF31" s="58"/>
      <c r="LG31" s="58"/>
      <c r="LH31" s="58"/>
      <c r="LI31" s="58"/>
      <c r="LJ31" s="58"/>
      <c r="LK31" s="58"/>
      <c r="LL31" s="58"/>
      <c r="LM31" s="58"/>
      <c r="LN31" s="58"/>
      <c r="LO31" s="58"/>
      <c r="LP31" s="58"/>
      <c r="LQ31" s="58"/>
      <c r="LR31" s="58"/>
      <c r="LS31" s="58"/>
      <c r="LT31" s="58"/>
      <c r="LU31" s="58"/>
      <c r="LV31" s="58"/>
      <c r="LW31" s="58"/>
      <c r="LX31" s="58"/>
      <c r="LY31" s="58"/>
      <c r="LZ31" s="58"/>
      <c r="MA31" s="58"/>
      <c r="MB31" s="58"/>
      <c r="MC31" s="58"/>
      <c r="MD31" s="58"/>
      <c r="ME31" s="58"/>
      <c r="MF31" s="58"/>
      <c r="MG31" s="58"/>
      <c r="MH31" s="58"/>
      <c r="MI31" s="58"/>
      <c r="MJ31" s="58"/>
      <c r="MK31" s="58"/>
      <c r="ML31" s="58"/>
      <c r="MM31" s="58"/>
      <c r="MN31" s="58"/>
      <c r="MO31" s="58"/>
      <c r="MP31" s="58"/>
      <c r="MQ31" s="58"/>
      <c r="MR31" s="58"/>
      <c r="MS31" s="58"/>
      <c r="MT31" s="58"/>
      <c r="MU31" s="58"/>
      <c r="MV31" s="58"/>
      <c r="MW31" s="58"/>
      <c r="MX31" s="58"/>
      <c r="MY31" s="58"/>
      <c r="MZ31" s="58"/>
      <c r="NA31" s="58"/>
      <c r="NB31" s="58"/>
      <c r="NC31" s="58"/>
      <c r="ND31" s="58"/>
      <c r="NE31" s="58"/>
      <c r="NF31" s="58"/>
      <c r="NG31" s="58"/>
      <c r="NH31" s="58"/>
      <c r="NI31" s="58"/>
      <c r="NJ31" s="58"/>
      <c r="NK31" s="58"/>
      <c r="NL31" s="58"/>
      <c r="NM31" s="58"/>
      <c r="NN31" s="58"/>
      <c r="NO31" s="58"/>
      <c r="NP31" s="58"/>
      <c r="NQ31" s="58"/>
      <c r="NR31" s="58"/>
      <c r="NS31" s="58"/>
      <c r="NT31" s="58"/>
      <c r="NU31" s="58"/>
      <c r="NV31" s="58"/>
      <c r="NW31" s="58"/>
      <c r="NX31" s="58"/>
      <c r="NY31" s="58"/>
      <c r="NZ31" s="58"/>
      <c r="OA31" s="58"/>
      <c r="OB31" s="58"/>
      <c r="OC31" s="58"/>
      <c r="OD31" s="58"/>
      <c r="OE31" s="58"/>
      <c r="OF31" s="58"/>
      <c r="OG31" s="58"/>
      <c r="OH31" s="58"/>
      <c r="OI31" s="58"/>
      <c r="OJ31" s="58"/>
      <c r="OK31" s="58"/>
      <c r="OL31" s="58"/>
      <c r="OM31" s="58"/>
      <c r="ON31" s="58"/>
      <c r="OO31" s="58"/>
      <c r="OP31" s="58"/>
      <c r="OQ31" s="58"/>
      <c r="OR31" s="58"/>
      <c r="OS31" s="58"/>
      <c r="OT31" s="58"/>
      <c r="OU31" s="58"/>
      <c r="OV31" s="58"/>
      <c r="OW31" s="58"/>
      <c r="OX31" s="58"/>
      <c r="OY31" s="58"/>
      <c r="OZ31" s="58"/>
      <c r="PA31" s="58"/>
      <c r="PB31" s="58"/>
      <c r="PC31" s="58"/>
      <c r="PD31" s="58"/>
      <c r="PE31" s="58"/>
      <c r="PF31" s="58"/>
      <c r="PG31" s="58"/>
      <c r="PH31" s="58"/>
      <c r="PI31" s="58"/>
      <c r="PJ31" s="58"/>
      <c r="PK31" s="58"/>
      <c r="PL31" s="58"/>
      <c r="PM31" s="58"/>
      <c r="PN31" s="58"/>
      <c r="PO31" s="58"/>
      <c r="PP31" s="58"/>
      <c r="PQ31" s="58"/>
      <c r="PR31" s="58"/>
      <c r="PS31" s="58"/>
      <c r="PT31" s="58"/>
      <c r="PU31" s="58"/>
      <c r="PV31" s="58"/>
      <c r="PW31" s="58"/>
      <c r="PX31" s="58"/>
      <c r="PY31" s="58"/>
      <c r="PZ31" s="58"/>
      <c r="QA31" s="58"/>
      <c r="QB31" s="58"/>
      <c r="QC31" s="58"/>
      <c r="QD31" s="58"/>
      <c r="QE31" s="58"/>
      <c r="QF31" s="58"/>
      <c r="QG31" s="58"/>
      <c r="QH31" s="58"/>
      <c r="QI31" s="58"/>
      <c r="QJ31" s="58"/>
      <c r="QK31" s="58"/>
      <c r="QL31" s="58"/>
      <c r="QM31" s="58"/>
      <c r="QN31" s="58"/>
      <c r="QO31" s="58"/>
      <c r="QP31" s="58"/>
      <c r="QQ31" s="58"/>
      <c r="QR31" s="58"/>
      <c r="QS31" s="58"/>
      <c r="QT31" s="58"/>
      <c r="QU31" s="58"/>
      <c r="QV31" s="58"/>
      <c r="QW31" s="58"/>
      <c r="QX31" s="58"/>
      <c r="QY31" s="58"/>
      <c r="QZ31" s="58"/>
      <c r="RA31" s="58"/>
      <c r="RB31" s="58"/>
      <c r="RC31" s="58"/>
      <c r="RD31" s="58"/>
      <c r="RE31" s="58"/>
      <c r="RF31" s="58"/>
      <c r="RG31" s="58"/>
      <c r="RH31" s="58"/>
      <c r="RI31" s="58"/>
      <c r="RJ31" s="58"/>
      <c r="RK31" s="58"/>
      <c r="RL31" s="58"/>
      <c r="RM31" s="58"/>
      <c r="RN31" s="58"/>
      <c r="RO31" s="58"/>
      <c r="RP31" s="58"/>
      <c r="RQ31" s="58"/>
      <c r="RR31" s="58"/>
      <c r="RS31" s="58"/>
      <c r="RT31" s="58"/>
      <c r="RU31" s="58"/>
      <c r="RV31" s="58"/>
      <c r="RW31" s="58"/>
      <c r="RX31" s="58"/>
      <c r="RY31" s="58"/>
      <c r="RZ31" s="58"/>
      <c r="SA31" s="58"/>
      <c r="SB31" s="58"/>
      <c r="SC31" s="58"/>
      <c r="SD31" s="58"/>
      <c r="SE31" s="58"/>
      <c r="SF31" s="58"/>
      <c r="SG31" s="58"/>
      <c r="SH31" s="58"/>
      <c r="SI31" s="58"/>
      <c r="SJ31" s="58"/>
      <c r="SK31" s="58"/>
      <c r="SL31" s="58"/>
      <c r="SM31" s="58"/>
      <c r="SN31" s="58"/>
      <c r="SO31" s="58"/>
      <c r="SP31" s="58"/>
      <c r="SQ31" s="58"/>
      <c r="SR31" s="58"/>
      <c r="SS31" s="58"/>
      <c r="ST31" s="58"/>
      <c r="SU31" s="58"/>
      <c r="SV31" s="58"/>
      <c r="SW31" s="58"/>
      <c r="SX31" s="58"/>
      <c r="SY31" s="58"/>
      <c r="SZ31" s="58"/>
      <c r="TA31" s="58"/>
      <c r="TB31" s="58"/>
      <c r="TC31" s="58"/>
      <c r="TD31" s="58"/>
      <c r="TE31" s="58"/>
      <c r="TF31" s="58"/>
      <c r="TG31" s="58"/>
      <c r="TH31" s="58"/>
      <c r="TI31" s="58"/>
      <c r="TJ31" s="58"/>
      <c r="TK31" s="58"/>
      <c r="TL31" s="58"/>
      <c r="TM31" s="58"/>
      <c r="TN31" s="58"/>
      <c r="TO31" s="58"/>
      <c r="TP31" s="58"/>
      <c r="TQ31" s="58"/>
      <c r="TR31" s="58"/>
      <c r="TS31" s="58"/>
      <c r="TT31" s="58"/>
      <c r="TU31" s="58"/>
      <c r="TV31" s="58"/>
      <c r="TW31" s="58"/>
      <c r="TX31" s="58"/>
      <c r="TY31" s="58"/>
      <c r="TZ31" s="58"/>
      <c r="UA31" s="58"/>
      <c r="UB31" s="58"/>
      <c r="UC31" s="58"/>
      <c r="UD31" s="58"/>
      <c r="UE31" s="58"/>
      <c r="UF31" s="58"/>
      <c r="UG31" s="58"/>
      <c r="UH31" s="58"/>
      <c r="UI31" s="58"/>
      <c r="UJ31" s="58"/>
      <c r="UK31" s="58"/>
      <c r="UL31" s="58"/>
      <c r="UM31" s="58"/>
      <c r="UN31" s="58"/>
      <c r="UO31" s="58"/>
      <c r="UP31" s="58"/>
      <c r="UQ31" s="58"/>
      <c r="UR31" s="58"/>
      <c r="US31" s="58"/>
      <c r="UT31" s="58"/>
      <c r="UU31" s="58"/>
      <c r="UV31" s="58"/>
      <c r="UW31" s="58"/>
      <c r="UX31" s="58"/>
      <c r="UY31" s="58"/>
      <c r="UZ31" s="58"/>
      <c r="VA31" s="58"/>
      <c r="VB31" s="58"/>
      <c r="VC31" s="58"/>
      <c r="VD31" s="58"/>
      <c r="VE31" s="58"/>
      <c r="VF31" s="58"/>
      <c r="VG31" s="58"/>
      <c r="VH31" s="58"/>
      <c r="VI31" s="58"/>
      <c r="VJ31" s="58"/>
      <c r="VK31" s="58"/>
      <c r="VL31" s="58"/>
      <c r="VM31" s="58"/>
      <c r="VN31" s="58"/>
      <c r="VO31" s="58"/>
      <c r="VP31" s="58"/>
      <c r="VQ31" s="58"/>
      <c r="VR31" s="58"/>
      <c r="VS31" s="58"/>
      <c r="VT31" s="58"/>
      <c r="VU31" s="58"/>
      <c r="VV31" s="58"/>
      <c r="VW31" s="58"/>
      <c r="VX31" s="58"/>
      <c r="VY31" s="58"/>
      <c r="VZ31" s="58"/>
      <c r="WA31" s="58"/>
      <c r="WB31" s="58"/>
      <c r="WC31" s="58"/>
      <c r="WD31" s="58"/>
      <c r="WE31" s="58"/>
      <c r="WF31" s="58"/>
      <c r="WG31" s="58"/>
      <c r="WH31" s="58"/>
      <c r="WI31" s="58"/>
      <c r="WJ31" s="58"/>
      <c r="WK31" s="58"/>
      <c r="WL31" s="58"/>
      <c r="WM31" s="58"/>
      <c r="WN31" s="58"/>
      <c r="WO31" s="58"/>
      <c r="WP31" s="58"/>
      <c r="WQ31" s="58"/>
      <c r="WR31" s="58"/>
      <c r="WS31" s="58"/>
      <c r="WT31" s="58"/>
      <c r="WU31" s="58"/>
      <c r="WV31" s="58"/>
      <c r="WW31" s="58"/>
      <c r="WX31" s="58"/>
      <c r="WY31" s="58"/>
      <c r="WZ31" s="58"/>
      <c r="XA31" s="58"/>
      <c r="XB31" s="58"/>
      <c r="XC31" s="58"/>
      <c r="XD31" s="58"/>
      <c r="XE31" s="58"/>
      <c r="XF31" s="58"/>
      <c r="XG31" s="58"/>
      <c r="XH31" s="58"/>
      <c r="XI31" s="58"/>
      <c r="XJ31" s="58"/>
      <c r="XK31" s="58"/>
      <c r="XL31" s="58"/>
      <c r="XM31" s="58"/>
      <c r="XN31" s="58"/>
      <c r="XO31" s="58"/>
      <c r="XP31" s="58"/>
      <c r="XQ31" s="58"/>
      <c r="XR31" s="58"/>
      <c r="XS31" s="58"/>
      <c r="XT31" s="58"/>
      <c r="XU31" s="58"/>
      <c r="XV31" s="58"/>
      <c r="XW31" s="58"/>
      <c r="XX31" s="58"/>
      <c r="XY31" s="58"/>
      <c r="XZ31" s="58"/>
      <c r="YA31" s="58"/>
      <c r="YB31" s="58"/>
      <c r="YC31" s="58"/>
      <c r="YD31" s="58"/>
      <c r="YE31" s="58"/>
      <c r="YF31" s="58"/>
      <c r="YG31" s="58"/>
      <c r="YH31" s="58"/>
      <c r="YI31" s="58"/>
      <c r="YJ31" s="58"/>
      <c r="YK31" s="58"/>
      <c r="YL31" s="58"/>
      <c r="YM31" s="58"/>
      <c r="YN31" s="58"/>
      <c r="YO31" s="58"/>
      <c r="YP31" s="58"/>
      <c r="YQ31" s="58"/>
      <c r="YR31" s="58"/>
      <c r="YS31" s="58"/>
      <c r="YT31" s="58"/>
      <c r="YU31" s="58"/>
      <c r="YV31" s="58"/>
      <c r="YW31" s="58"/>
      <c r="YX31" s="58"/>
      <c r="YY31" s="58"/>
      <c r="YZ31" s="58"/>
      <c r="ZA31" s="58"/>
      <c r="ZB31" s="58"/>
      <c r="ZC31" s="58"/>
      <c r="ZD31" s="58"/>
      <c r="ZE31" s="58"/>
      <c r="ZF31" s="58"/>
      <c r="ZG31" s="58"/>
      <c r="ZH31" s="58"/>
      <c r="ZI31" s="58"/>
      <c r="ZJ31" s="58"/>
      <c r="ZK31" s="58"/>
      <c r="ZL31" s="58"/>
      <c r="ZM31" s="58"/>
      <c r="ZN31" s="58"/>
      <c r="ZO31" s="58"/>
      <c r="ZP31" s="58"/>
      <c r="ZQ31" s="58"/>
      <c r="ZR31" s="58"/>
      <c r="ZS31" s="58"/>
      <c r="ZT31" s="58"/>
      <c r="ZU31" s="58"/>
      <c r="ZV31" s="58"/>
      <c r="ZW31" s="58"/>
      <c r="ZX31" s="58"/>
      <c r="ZY31" s="58"/>
      <c r="ZZ31" s="58"/>
      <c r="AAA31" s="58"/>
      <c r="AAB31" s="58"/>
      <c r="AAC31" s="58"/>
      <c r="AAD31" s="58"/>
      <c r="AAE31" s="58"/>
      <c r="AAF31" s="58"/>
      <c r="AAG31" s="58"/>
      <c r="AAH31" s="58"/>
      <c r="AAI31" s="58"/>
      <c r="AAJ31" s="58"/>
      <c r="AAK31" s="58"/>
      <c r="AAL31" s="58"/>
      <c r="AAM31" s="58"/>
      <c r="AAN31" s="58"/>
      <c r="AAO31" s="58"/>
      <c r="AAP31" s="58"/>
      <c r="AAQ31" s="58"/>
      <c r="AAR31" s="58"/>
      <c r="AAS31" s="58"/>
      <c r="AAT31" s="58"/>
      <c r="AAU31" s="58"/>
      <c r="AAV31" s="58"/>
      <c r="AAW31" s="58"/>
      <c r="AAX31" s="58"/>
      <c r="AAY31" s="58"/>
      <c r="AAZ31" s="58"/>
      <c r="ABA31" s="58"/>
      <c r="ABB31" s="58"/>
      <c r="ABC31" s="58"/>
      <c r="ABD31" s="58"/>
      <c r="ABE31" s="58"/>
      <c r="ABF31" s="58"/>
      <c r="ABG31" s="58"/>
      <c r="ABH31" s="58"/>
      <c r="ABI31" s="58"/>
      <c r="ABJ31" s="58"/>
      <c r="ABK31" s="58"/>
      <c r="ABL31" s="58"/>
      <c r="ABM31" s="58"/>
      <c r="ABN31" s="58"/>
      <c r="ABO31" s="58"/>
      <c r="ABP31" s="58"/>
      <c r="ABQ31" s="58"/>
      <c r="ABR31" s="58"/>
      <c r="ABS31" s="58"/>
      <c r="ABT31" s="58"/>
      <c r="ABU31" s="58"/>
      <c r="ABV31" s="58"/>
      <c r="ABW31" s="58"/>
      <c r="ABX31" s="58"/>
      <c r="ABY31" s="58"/>
      <c r="ABZ31" s="58"/>
      <c r="ACA31" s="58"/>
      <c r="ACB31" s="58"/>
      <c r="ACC31" s="58"/>
      <c r="ACD31" s="58"/>
      <c r="ACE31" s="58"/>
      <c r="ACF31" s="58"/>
      <c r="ACG31" s="58"/>
      <c r="ACH31" s="58"/>
      <c r="ACI31" s="58"/>
      <c r="ACJ31" s="58"/>
      <c r="ACK31" s="58"/>
      <c r="ACL31" s="58"/>
      <c r="ACM31" s="58"/>
      <c r="ACN31" s="58"/>
      <c r="ACO31" s="58"/>
      <c r="ACP31" s="58"/>
      <c r="ACQ31" s="58"/>
      <c r="ACR31" s="58"/>
      <c r="ACS31" s="58"/>
      <c r="ACT31" s="58"/>
      <c r="ACU31" s="58"/>
      <c r="ACV31" s="58"/>
      <c r="ACW31" s="58"/>
      <c r="ACX31" s="58"/>
      <c r="ACY31" s="58"/>
      <c r="ACZ31" s="58"/>
      <c r="ADA31" s="58"/>
      <c r="ADB31" s="58"/>
      <c r="ADC31" s="58"/>
      <c r="ADD31" s="58"/>
      <c r="ADE31" s="58"/>
      <c r="ADF31" s="58"/>
      <c r="ADG31" s="58"/>
      <c r="ADH31" s="58"/>
      <c r="ADI31" s="58"/>
      <c r="ADJ31" s="58"/>
      <c r="ADK31" s="58"/>
      <c r="ADL31" s="58"/>
      <c r="ADM31" s="58"/>
      <c r="ADN31" s="58"/>
      <c r="ADO31" s="58"/>
      <c r="ADP31" s="58"/>
      <c r="ADQ31" s="58"/>
      <c r="ADR31" s="58"/>
      <c r="ADS31" s="58"/>
      <c r="ADT31" s="58"/>
      <c r="ADU31" s="58"/>
      <c r="ADV31" s="58"/>
      <c r="ADW31" s="58"/>
      <c r="ADX31" s="58"/>
      <c r="ADY31" s="58"/>
      <c r="ADZ31" s="58"/>
      <c r="AEA31" s="58"/>
      <c r="AEB31" s="58"/>
      <c r="AEC31" s="58"/>
      <c r="AED31" s="58"/>
      <c r="AEE31" s="58"/>
      <c r="AEF31" s="58"/>
      <c r="AEG31" s="58"/>
      <c r="AEH31" s="58"/>
      <c r="AEI31" s="58"/>
      <c r="AEJ31" s="58"/>
      <c r="AEK31" s="58"/>
      <c r="AEL31" s="58"/>
      <c r="AEM31" s="58"/>
      <c r="AEN31" s="58"/>
      <c r="AEO31" s="58"/>
      <c r="AEP31" s="58"/>
      <c r="AEQ31" s="58"/>
      <c r="AER31" s="58"/>
      <c r="AES31" s="58"/>
      <c r="AET31" s="58"/>
      <c r="AEU31" s="58"/>
      <c r="AEV31" s="58"/>
      <c r="AEW31" s="58"/>
      <c r="AEX31" s="58"/>
      <c r="AEY31" s="58"/>
      <c r="AEZ31" s="58"/>
      <c r="AFA31" s="58"/>
      <c r="AFB31" s="58"/>
      <c r="AFC31" s="58"/>
      <c r="AFD31" s="58"/>
      <c r="AFE31" s="58"/>
      <c r="AFF31" s="58"/>
      <c r="AFG31" s="58"/>
      <c r="AFH31" s="58"/>
      <c r="AFI31" s="58"/>
      <c r="AFJ31" s="58"/>
      <c r="AFK31" s="58"/>
      <c r="AFL31" s="58"/>
      <c r="AFM31" s="58"/>
      <c r="AFN31" s="58"/>
      <c r="AFO31" s="58"/>
      <c r="AFP31" s="58"/>
      <c r="AFQ31" s="58"/>
      <c r="AFR31" s="58"/>
      <c r="AFS31" s="58"/>
      <c r="AFT31" s="58"/>
      <c r="AFU31" s="58"/>
      <c r="AFV31" s="58"/>
      <c r="AFW31" s="58"/>
      <c r="AFX31" s="58"/>
      <c r="AFY31" s="58"/>
      <c r="AFZ31" s="58"/>
      <c r="AGA31" s="58"/>
      <c r="AGB31" s="58"/>
      <c r="AGC31" s="58"/>
      <c r="AGD31" s="58"/>
      <c r="AGE31" s="58"/>
      <c r="AGF31" s="58"/>
      <c r="AGG31" s="58"/>
      <c r="AGH31" s="58"/>
      <c r="AGI31" s="58"/>
      <c r="AGJ31" s="58"/>
      <c r="AGK31" s="58"/>
      <c r="AGL31" s="58"/>
      <c r="AGM31" s="58"/>
      <c r="AGN31" s="58"/>
      <c r="AGO31" s="58"/>
      <c r="AGP31" s="58"/>
      <c r="AGQ31" s="58"/>
      <c r="AGR31" s="58"/>
      <c r="AGS31" s="58"/>
      <c r="AGT31" s="58"/>
      <c r="AGU31" s="58"/>
      <c r="AGV31" s="58"/>
      <c r="AGW31" s="58"/>
      <c r="AGX31" s="58"/>
      <c r="AGY31" s="58"/>
      <c r="AGZ31" s="58"/>
      <c r="AHA31" s="58"/>
      <c r="AHB31" s="58"/>
      <c r="AHC31" s="58"/>
      <c r="AHD31" s="58"/>
      <c r="AHE31" s="58"/>
      <c r="AHF31" s="58"/>
      <c r="AHG31" s="58"/>
      <c r="AHH31" s="58"/>
      <c r="AHI31" s="58"/>
      <c r="AHJ31" s="58"/>
      <c r="AHK31" s="58"/>
      <c r="AHL31" s="58"/>
      <c r="AHM31" s="58"/>
      <c r="AHN31" s="58"/>
      <c r="AHO31" s="58"/>
      <c r="AHP31" s="58"/>
      <c r="AHQ31" s="58"/>
      <c r="AHR31" s="58"/>
      <c r="AHS31" s="58"/>
      <c r="AHT31" s="58"/>
      <c r="AHU31" s="58"/>
      <c r="AHV31" s="58"/>
      <c r="AHW31" s="58"/>
      <c r="AHX31" s="58"/>
      <c r="AHY31" s="58"/>
      <c r="AHZ31" s="58"/>
      <c r="AIA31" s="58"/>
      <c r="AIB31" s="58"/>
      <c r="AIC31" s="58"/>
      <c r="AID31" s="58"/>
      <c r="AIE31" s="58"/>
      <c r="AIF31" s="58"/>
      <c r="AIG31" s="58"/>
      <c r="AIH31" s="58"/>
      <c r="AII31" s="58"/>
      <c r="AIJ31" s="58"/>
      <c r="AIK31" s="58"/>
      <c r="AIL31" s="58"/>
      <c r="AIM31" s="58"/>
      <c r="AIN31" s="58"/>
      <c r="AIO31" s="58"/>
      <c r="AIP31" s="58"/>
      <c r="AIQ31" s="58"/>
      <c r="AIR31" s="58"/>
      <c r="AIS31" s="58"/>
      <c r="AIT31" s="58"/>
      <c r="AIU31" s="58"/>
      <c r="AIV31" s="58"/>
      <c r="AIW31" s="58"/>
      <c r="AIX31" s="58"/>
      <c r="AIY31" s="58"/>
      <c r="AIZ31" s="58"/>
      <c r="AJA31" s="58"/>
      <c r="AJB31" s="58"/>
      <c r="AJC31" s="58"/>
      <c r="AJD31" s="58"/>
      <c r="AJE31" s="58"/>
      <c r="AJF31" s="58"/>
      <c r="AJG31" s="58"/>
      <c r="AJH31" s="58"/>
      <c r="AJI31" s="58"/>
      <c r="AJJ31" s="58"/>
      <c r="AJK31" s="58"/>
      <c r="AJL31" s="58"/>
      <c r="AJM31" s="58"/>
      <c r="AJN31" s="58"/>
      <c r="AJO31" s="58"/>
      <c r="AJP31" s="58"/>
      <c r="AJQ31" s="58"/>
      <c r="AJR31" s="58"/>
      <c r="AJS31" s="58"/>
      <c r="AJT31" s="58"/>
      <c r="AJU31" s="58"/>
      <c r="AJV31" s="58"/>
      <c r="AJW31" s="58"/>
      <c r="AJX31" s="58"/>
      <c r="AJY31" s="58"/>
      <c r="AJZ31" s="58"/>
      <c r="AKA31" s="58"/>
      <c r="AKB31" s="58"/>
      <c r="AKC31" s="58"/>
      <c r="AKD31" s="58"/>
      <c r="AKE31" s="58"/>
      <c r="AKF31" s="58"/>
      <c r="AKG31" s="58"/>
      <c r="AKH31" s="58"/>
      <c r="AKI31" s="58"/>
      <c r="AKJ31" s="58"/>
      <c r="AKK31" s="58"/>
      <c r="AKL31" s="58"/>
      <c r="AKM31" s="58"/>
      <c r="AKN31" s="58"/>
      <c r="AKO31" s="58"/>
      <c r="AKP31" s="58"/>
      <c r="AKQ31" s="58"/>
      <c r="AKR31" s="58"/>
      <c r="AKS31" s="58"/>
      <c r="AKT31" s="58"/>
      <c r="AKU31" s="58"/>
      <c r="AKV31" s="58"/>
      <c r="AKW31" s="58"/>
      <c r="AKX31" s="58"/>
      <c r="AKY31" s="58"/>
      <c r="AKZ31" s="58"/>
      <c r="ALA31" s="58"/>
      <c r="ALB31" s="58"/>
      <c r="ALC31" s="58"/>
      <c r="ALD31" s="58"/>
      <c r="ALE31" s="58"/>
      <c r="ALF31" s="58"/>
      <c r="ALG31" s="58"/>
      <c r="ALH31" s="58"/>
      <c r="ALI31" s="58"/>
      <c r="ALJ31" s="58"/>
      <c r="ALK31" s="58"/>
      <c r="ALL31" s="58"/>
      <c r="ALM31" s="58"/>
      <c r="ALN31" s="58"/>
      <c r="ALO31" s="58"/>
      <c r="ALP31" s="58"/>
      <c r="ALQ31" s="58"/>
      <c r="ALR31" s="58"/>
      <c r="ALS31" s="58"/>
      <c r="ALT31" s="58"/>
      <c r="ALU31" s="58"/>
      <c r="ALV31" s="58"/>
      <c r="ALW31" s="58"/>
      <c r="ALX31" s="58"/>
      <c r="ALY31" s="58"/>
      <c r="ALZ31" s="58"/>
      <c r="AMA31" s="58"/>
      <c r="AMB31" s="58"/>
      <c r="AMC31" s="58"/>
      <c r="AMD31" s="58"/>
      <c r="AME31" s="58"/>
      <c r="AMF31" s="58"/>
      <c r="AMG31" s="58"/>
      <c r="AMH31" s="58"/>
      <c r="AMI31" s="58"/>
      <c r="AMJ31" s="58"/>
      <c r="AMK31" s="58"/>
    </row>
    <row r="32" spans="1:1025" s="17" customFormat="1" x14ac:dyDescent="0.25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6"/>
      <c r="N32"/>
      <c r="O32"/>
      <c r="P32"/>
      <c r="Q32"/>
    </row>
    <row r="33" spans="1:17" s="17" customFormat="1" x14ac:dyDescent="0.25">
      <c r="A33" s="43"/>
      <c r="B33" s="43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25">
      <c r="A34" s="20"/>
      <c r="B34" s="20"/>
      <c r="C34" s="30"/>
      <c r="D34" s="30"/>
      <c r="E34" s="30"/>
      <c r="F34" s="30"/>
      <c r="G34" s="30"/>
      <c r="H34" s="30"/>
      <c r="I34" s="30"/>
      <c r="J34" s="30"/>
      <c r="K34" s="37"/>
      <c r="N34"/>
      <c r="O34"/>
      <c r="P34"/>
      <c r="Q34"/>
    </row>
    <row r="35" spans="1:17" s="17" customFormat="1" x14ac:dyDescent="0.25">
      <c r="A35" s="20"/>
      <c r="B35" s="20"/>
      <c r="C35" s="30"/>
      <c r="D35" s="30"/>
      <c r="E35" s="30"/>
      <c r="F35" s="30"/>
      <c r="G35" s="30"/>
      <c r="H35" s="30"/>
      <c r="I35" s="30"/>
      <c r="J35" s="30"/>
      <c r="K35" s="36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25">
      <c r="A37" s="43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25">
      <c r="A38" s="20"/>
      <c r="B38" s="20"/>
      <c r="C38" s="33"/>
      <c r="D38" s="33"/>
      <c r="E38" s="33"/>
      <c r="F38" s="33"/>
      <c r="G38" s="33"/>
      <c r="H38" s="33"/>
      <c r="I38" s="33"/>
      <c r="J38" s="33"/>
      <c r="K38" s="20"/>
      <c r="N38"/>
      <c r="O38"/>
      <c r="P38"/>
    </row>
    <row r="39" spans="1:17" s="17" customFormat="1" x14ac:dyDescent="0.25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25">
      <c r="A40" s="43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25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6"/>
      <c r="N41"/>
      <c r="O41"/>
      <c r="P41"/>
      <c r="Q41"/>
    </row>
    <row r="42" spans="1:17" s="17" customFormat="1" x14ac:dyDescent="0.25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6"/>
      <c r="N42"/>
      <c r="O42"/>
      <c r="P42"/>
      <c r="Q42"/>
    </row>
    <row r="43" spans="1:17" s="17" customFormat="1" x14ac:dyDescent="0.25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6"/>
      <c r="N43"/>
      <c r="O43"/>
      <c r="P43"/>
    </row>
    <row r="44" spans="1:17" s="17" customFormat="1" x14ac:dyDescent="0.25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25">
      <c r="N45"/>
      <c r="O45"/>
      <c r="P45"/>
    </row>
    <row r="46" spans="1:17" x14ac:dyDescent="0.25">
      <c r="A46" s="26"/>
    </row>
    <row r="47" spans="1:17" x14ac:dyDescent="0.25">
      <c r="A47" s="26"/>
    </row>
  </sheetData>
  <mergeCells count="6">
    <mergeCell ref="C12:J12"/>
    <mergeCell ref="C24:J24"/>
    <mergeCell ref="C25:J25"/>
    <mergeCell ref="C26:J26"/>
    <mergeCell ref="C28:F28"/>
    <mergeCell ref="G28:J28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sidx 1</vt:lpstr>
      <vt:lpstr>sidx 2</vt:lpstr>
      <vt:lpstr>sidx 3</vt:lpstr>
      <vt:lpstr>sidx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2018-09-17T11:17:49Z</dcterms:modified>
</cp:coreProperties>
</file>