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berry\Documents\"/>
    </mc:Choice>
  </mc:AlternateContent>
  <bookViews>
    <workbookView xWindow="0" yWindow="0" windowWidth="15345" windowHeight="4995" activeTab="2"/>
  </bookViews>
  <sheets>
    <sheet name="bike_buyers" sheetId="1" r:id="rId1"/>
    <sheet name="Worksheet" sheetId="2" r:id="rId2"/>
    <sheet name="Pivot Table" sheetId="3" r:id="rId3"/>
    <sheet name="Dashboard" sheetId="4" r:id="rId4"/>
    <sheet name="Summary" sheetId="5" r:id="rId5"/>
  </sheets>
  <definedNames>
    <definedName name="_xlnm._FilterDatabase" localSheetId="0" hidden="1">bike_buyers!$A$1:$M$1001</definedName>
    <definedName name="_xlnm._FilterDatabase" localSheetId="1" hidden="1">Worksheet!$A$1:$N$1001</definedName>
    <definedName name="Slicer_Cars">#N/A</definedName>
    <definedName name="Slicer_Children">#N/A</definedName>
    <definedName name="Slicer_Education">#N/A</definedName>
    <definedName name="Slicer_Gender">#N/A</definedName>
    <definedName name="Slicer_Home_Owner">#N/A</definedName>
    <definedName name="Slicer_Occupation">#N/A</definedName>
    <definedName name="Slicer_Region">#N/A</definedName>
  </definedNames>
  <calcPr calcId="162913"/>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O69" i="3" l="1"/>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<sst xmlns="http://schemas.openxmlformats.org/spreadsheetml/2006/main" count="16302" uniqueCount="59">
  <si>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</si>
  <si>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</si>
  <si>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</si>
  <si>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</si>
  <si>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</si>
  <si>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</si>
  <si>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</si>
  <si>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</si>
  <si>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</si>
  <si>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</si>
  <si>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</si>
  <si>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</si>
  <si>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</si>
  <si>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</si>
  <si>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</si>
  <si>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</si>
  <si>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</si>
  <si>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</si>
  <si>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</si>
  <si>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</si>
  <si>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</si>
  <si>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</si>
  <si>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</si>
  <si>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</si>
  <si>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</si>
  <si>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</si>
  <si>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</si>
  <si>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</si>
  <si>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</si>
  <si>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</si>
  <si>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</si>
  <si>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</si>
  <si>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</si>
  <si>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</si>
  <si>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</si>
  <si>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</si>
  <si>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</si>
  <si>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</si>
  <si>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</si>
  <si>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</si>
  <si>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</si>
  <si>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</si>
  <si>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</si>
  <si>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</si>
  <si>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Count of Purchased Bike</t>
  </si>
  <si>
    <t>Middle Age</t>
  </si>
  <si>
    <t>Old</t>
  </si>
  <si>
    <t>Young</t>
  </si>
  <si>
    <t>Average of Income</t>
  </si>
  <si>
    <t xml:space="preserve">       BIKE SALES DASHBOARD</t>
  </si>
  <si>
    <t>Executive Summary:</t>
  </si>
  <si>
    <t>Insights and Recommendations:</t>
  </si>
  <si>
    <r>
      <t>Marketing:</t>
    </r>
    <r>
      <rPr>
        <sz val="12"/>
        <color rgb="FFE3E3E3"/>
        <rFont val="Arial"/>
        <family val="2"/>
      </rPr>
      <t> Target middle-aged individuals with higher incomes and shorter commutes, emphasizing health benefits and convenience. Consider regional variations in marketing strategies.</t>
    </r>
  </si>
  <si>
    <t>This analysis explored the factors influencing bike purchases using data on demographics, income, marital status, and location. Key findings include:</t>
  </si>
  <si>
    <r>
      <t>Demographics:</t>
    </r>
    <r>
      <rPr>
        <sz val="12"/>
        <color rgb="FFE3E3E3"/>
        <rFont val="Arial"/>
        <family val="2"/>
      </rPr>
      <t> Middle-aged individuals (31-54) with higher incomes and shorter commutes are more likely to purchase bikes. Men make slightly more purchases than women.</t>
    </r>
  </si>
  <si>
    <r>
      <t>Location:</t>
    </r>
    <r>
      <rPr>
        <sz val="12"/>
        <color rgb="FFE3E3E3"/>
        <rFont val="Arial"/>
        <family val="2"/>
      </rPr>
      <t> Regional differences exist, with North America having the highest purchase rates with over 45% of total purchase.</t>
    </r>
  </si>
  <si>
    <r>
      <t>Lifestyle:</t>
    </r>
    <r>
      <rPr>
        <sz val="12"/>
        <color rgb="FFE3E3E3"/>
        <rFont val="Arial"/>
        <family val="2"/>
      </rPr>
      <t> Single individuals and homeowners are more likely to buy bikes. Education level and having children show no significant correlation.</t>
    </r>
  </si>
  <si>
    <r>
      <t>Product:</t>
    </r>
    <r>
      <rPr>
        <sz val="12"/>
        <color rgb="FFE3E3E3"/>
        <rFont val="Arial"/>
        <family val="2"/>
      </rPr>
      <t> Develop product lines catering to different needs and budgets, like commuter bikes and family-friendly options in order to increase sales to individuals with kids.</t>
    </r>
  </si>
  <si>
    <r>
      <t>Promotions:</t>
    </r>
    <r>
      <rPr>
        <sz val="12"/>
        <color rgb="FFE3E3E3"/>
        <rFont val="Arial"/>
        <family val="2"/>
      </rPr>
      <t> People with many children are less likely to buy bikes, so offering discounts on kids bikes can increase sales.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</si>
</sst>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12"/>
      <color rgb="FFE3E3E3"/>
      <name val="Arial"/>
      <family val="2"/>
    </font>
    <font>
      <sz val="12"/>
      <color rgb="FFE3E3E3"/>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NumberFormat="1"/>
    <xf numFmtId="0" fontId="0" fillId="0" borderId="0" xfId="0" applyAlignment="1">
      <alignment horizontal="left"/>
    </xf>
    <xf numFmtId="165" fontId="0" fillId="0" borderId="0" xfId="0" applyNumberFormat="1"/>
    <xf numFmtId="0" fontId="0" fillId="33" borderId="0" xfId="0" applyFill="1"/>
    <xf numFmtId="0" fontId="0" fillId="0" borderId="0" xfId="0" applyFill="1"/>
    <xf numFmtId="0" fontId="21" fillId="34" borderId="0" xfId="0" applyFont="1" applyFill="1" applyAlignment="1">
      <alignment horizontal="left" vertical="center" wrapText="1"/>
    </xf>
    <xf numFmtId="0" fontId="20" fillId="34" borderId="0" xfId="0" applyFont="1" applyFill="1" applyAlignment="1">
      <alignment horizontal="left" vertical="center" wrapText="1"/>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_-;\-* #,##0_-;_-* &quot;-&quot;??_-;_-@_-"/>
    </dxf>
    <dxf>
      <numFmt numFmtId="166" formatCode="_-* #,##0.0_-;\-* #,##0.0_-;_-* &quot;-&quot;??_-;_-@_-"/>
    </dxf>
    <dxf>
      <numFmt numFmtId="35" formatCode="_-* #,##0.00_-;\-* #,##0.00_-;_-* &quot;-&quot;??_-;_-@_-"/>
    </dxf>
    <dxf>
      <numFmt numFmtId="165" formatCode="_-* #,##0_-;\-* #,##0_-;_-* &quot;-&quot;??_-;_-@_-"/>
    </dxf>
    <dxf>
      <numFmt numFmtId="166" formatCode="_-* #,##0.0_-;\-* #,##0.0_-;_-* &quot;-&quot;??_-;_-@_-"/>
    </dxf>
    <dxf>
      <numFmt numFmtId="35" formatCode="_-* #,##0.00_-;\-* #,##0.00_-;_-* &quot;-&quot;??_-;_-@_-"/>
    </dxf>
    <dxf>
      <numFmt numFmtId="167" formatCode="_-* #,##0.000_-;\-* #,##0.000_-;_-* &quot;-&quot;??_-;_-@_-"/>
    </dxf>
    <dxf>
      <numFmt numFmtId="168" formatCode="_-* #,##0.0000_-;\-* #,##0.0000_-;_-* &quot;-&quot;??_-;_-@_-"/>
    </dxf>
    <dxf>
      <numFmt numFmtId="167" formatCode="_-* #,##0.000_-;\-* #,##0.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[Bike1.xlsx]Pivot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Bikes Purchased Based on Marital Status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Table'!$B$20:$B$21</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Table'!$A$22:$A$24</c:f>
              <c:strCache>
                <c:ptCount val="2"/>
                <c:pt idx="0">
                  <c:v>Married</c:v>
                </c:pt>
                <c:pt idx="1">
                  <c:v>Single</c:v>
                </c:pt>
              </c:strCache>
            </c:strRef>
          </c:cat>
          <c:val>
            <c:numRef>
              <c:f>'Pivot Table'!$B$22:$B$24</c:f>
              <c:numCache>
                <c:formatCode>General</c:formatCode>
                <c:ptCount val="2"/>
                <c:pt idx="0">
                  <c:v>307</c:v>
                </c:pt>
                <c:pt idx="1">
                  <c:v>212</c:v>
                </c:pt>
              </c:numCache>
            </c:numRef>
          </c:val>
          <c:extLst>
            <c:ext xmlns:c16="http://schemas.microsoft.com/office/drawing/2014/chart" uri="{C3380CC4-5D6E-409C-BE32-E72D297353CC}">
              <c16:uniqueId val="{00000000-CA50-4364-8889-CA2588EECACB}"/>
            </c:ext>
          </c:extLst>
        </c:ser>
        <c:ser>
          <c:idx val="1"/>
          <c:order val="1"/>
          <c:tx>
            <c:strRef>
              <c:f>'Pivot Table'!$C$20:$C$21</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Table'!$A$22:$A$24</c:f>
              <c:strCache>
                <c:ptCount val="2"/>
                <c:pt idx="0">
                  <c:v>Married</c:v>
                </c:pt>
                <c:pt idx="1">
                  <c:v>Single</c:v>
                </c:pt>
              </c:strCache>
            </c:strRef>
          </c:cat>
          <c:val>
            <c:numRef>
              <c:f>'Pivot Table'!$C$22:$C$24</c:f>
              <c:numCache>
                <c:formatCode>General</c:formatCode>
                <c:ptCount val="2"/>
                <c:pt idx="0">
                  <c:v>231</c:v>
                </c:pt>
                <c:pt idx="1">
                  <c:v>250</c:v>
                </c:pt>
              </c:numCache>
            </c:numRef>
          </c:val>
          <c:extLst>
            <c:ext xmlns:c16="http://schemas.microsoft.com/office/drawing/2014/chart" uri="{C3380CC4-5D6E-409C-BE32-E72D297353CC}">
              <c16:uniqueId val="{00000000-ABCB-4B3E-8083-0C8668392FCD}"/>
            </c:ext>
          </c:extLst>
        </c:ser>
        <c:dLbls>
          <c:showLegendKey val="0"/>
          <c:showVal val="1"/>
          <c:showCatName val="0"/>
          <c:showSerName val="0"/>
          <c:showPercent val="0"/>
          <c:showBubbleSize val="0"/>
        </c:dLbls>
        <c:gapWidth val="65"/>
        <c:shape val="box"/>
        <c:axId val="398044856"/>
        <c:axId val="415499912"/>
        <c:axId val="0"/>
      </c:bar3DChart>
      <c:catAx>
        <c:axId val="398044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5499912"/>
        <c:crosses val="autoZero"/>
        <c:auto val="1"/>
        <c:lblAlgn val="ctr"/>
        <c:lblOffset val="100"/>
        <c:noMultiLvlLbl val="0"/>
      </c:catAx>
      <c:valAx>
        <c:axId val="4154999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804485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[Bike1.xlsx]Pivot Table!PivotTable5</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58B0-4746-BC7C-9186B6853C94}"/>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2-58B0-4746-BC7C-9186B6853C94}"/>
            </c:ext>
          </c:extLst>
        </c:ser>
        <c:dLbls>
          <c:dLblPos val="inEnd"/>
          <c:showLegendKey val="0"/>
          <c:showVal val="1"/>
          <c:showCatName val="0"/>
          <c:showSerName val="0"/>
          <c:showPercent val="0"/>
          <c:showBubbleSize val="0"/>
        </c:dLbls>
        <c:gapWidth val="65"/>
        <c:axId val="452523832"/>
        <c:axId val="452523176"/>
      </c:barChart>
      <c:catAx>
        <c:axId val="452523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2523176"/>
        <c:crosses val="autoZero"/>
        <c:auto val="1"/>
        <c:lblAlgn val="ctr"/>
        <c:lblOffset val="100"/>
        <c:noMultiLvlLbl val="0"/>
      </c:catAx>
      <c:valAx>
        <c:axId val="452523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none"/>
        <c:minorTickMark val="none"/>
        <c:tickLblPos val="nextTo"/>
        <c:crossAx val="45252383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[Bike1.xlsx]Pivot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Table'!$A$41:$A$44</c:f>
              <c:strCache>
                <c:ptCount val="3"/>
                <c:pt idx="0">
                  <c:v>Young</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1AE-422A-B6D3-B573896E4C84}"/>
            </c:ext>
          </c:extLst>
        </c:ser>
        <c:ser>
          <c:idx val="1"/>
          <c:order val="1"/>
          <c:tx>
            <c:strRef>
              <c:f>'Pivot Table'!$C$39:$C$40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Table'!$A$41:$A$44</c:f>
              <c:strCache>
                <c:ptCount val="3"/>
                <c:pt idx="0">
                  <c:v>Young</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C199-4212-B9AD-A757BE81E7B7}"/>
            </c:ext>
          </c:extLst>
        </c:ser>
        <c:dLbls>
          <c:dLblPos val="ctr"/>
          <c:showLegendKey val="0"/>
          <c:showVal val="1"/>
          <c:showCatName val="0"/>
          <c:showSerName val="0"/>
          <c:showPercent val="0"/>
          <c:showBubbleSize val="0"/>
        </c:dLbls>
        <c:marker val="1"/>
        <c:smooth val="0"/>
        <c:axId val="437446648"/>
        <c:axId val="437448616"/>
      </c:lineChart>
      <c:catAx>
        <c:axId val="437446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7448616"/>
        <c:crosses val="autoZero"/>
        <c:auto val="1"/>
        <c:lblAlgn val="ctr"/>
        <c:lblOffset val="100"/>
        <c:noMultiLvlLbl val="0"/>
      </c:catAx>
      <c:valAx>
        <c:axId val="437448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744664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[Bike1.xlsx]Pivot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Commute Disance to Work</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Table'!$B$56:$B$57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Table'!$A$58:$A$63</c:f>
              <c:strCache>
                <c:ptCount val="5"/>
                <c:pt idx="0">
                  <c:v>0-1 Miles</c:v>
                </c:pt>
                <c:pt idx="1">
                  <c:v>1-2 Miles</c:v>
                </c:pt>
                <c:pt idx="2">
                  <c:v>2-5 Miles</c:v>
                </c:pt>
                <c:pt idx="3">
                  <c:v>5-10 Miles</c:v>
                </c:pt>
                <c:pt idx="4">
                  <c:v>10+ Miles</c:v>
                </c:pt>
              </c:strCache>
            </c:strRef>
          </c:cat>
          <c:val>
            <c:numRef>
              <c:f>'Pivot Table'!$B$58:$B$63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17-482B-B656-52C94271564E}"/>
            </c:ext>
          </c:extLst>
        </c:ser>
        <c:ser>
          <c:idx val="1"/>
          <c:order val="1"/>
          <c:tx>
            <c:strRef>
              <c:f>'Pivot Table'!$C$56:$C$57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Table'!$A$58:$A$63</c:f>
              <c:strCache>
                <c:ptCount val="5"/>
                <c:pt idx="0">
                  <c:v>0-1 Miles</c:v>
                </c:pt>
                <c:pt idx="1">
                  <c:v>1-2 Miles</c:v>
                </c:pt>
                <c:pt idx="2">
                  <c:v>2-5 Miles</c:v>
                </c:pt>
                <c:pt idx="3">
                  <c:v>5-10 Miles</c:v>
                </c:pt>
                <c:pt idx="4">
                  <c:v>10+ Miles</c:v>
                </c:pt>
              </c:strCache>
            </c:strRef>
          </c:cat>
          <c:val>
            <c:numRef>
              <c:f>'Pivot Table'!$C$58:$C$63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E0C9-4AE7-A2C6-3B7A9C5AF81B}"/>
            </c:ext>
          </c:extLst>
        </c:ser>
        <c:dLbls>
          <c:dLblPos val="ctr"/>
          <c:showLegendKey val="0"/>
          <c:showVal val="1"/>
          <c:showCatName val="0"/>
          <c:showSerName val="0"/>
          <c:showPercent val="0"/>
          <c:showBubbleSize val="0"/>
        </c:dLbls>
        <c:marker val="1"/>
        <c:smooth val="0"/>
        <c:axId val="385024480"/>
        <c:axId val="385031040"/>
      </c:lineChart>
      <c:catAx>
        <c:axId val="3850244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5031040"/>
        <c:crosses val="autoZero"/>
        <c:auto val="1"/>
        <c:lblAlgn val="ctr"/>
        <c:lblOffset val="100"/>
        <c:noMultiLvlLbl val="0"/>
      </c:catAx>
      <c:valAx>
        <c:axId val="3850310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850244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[Bike1.xlsx]Pivot Table!PivotTable5</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Table'!$B$4:$B$6</c:f>
              <c:numCache>
                <c:formatCode>_-* #,##0_-;\-* #,##0_-;_-* "-"??_-;_-@_-</c:formatCode>
                <c:ptCount val="2"/>
                <c:pt idx="0">
                  <c:v>53440</c:v>
                </c:pt>
                <c:pt idx="1">
                  <c:v>56208.178438661707</c:v>
                </c:pt>
              </c:numCache>
            </c:numRef>
          </c:val>
          <c:extLst>
            <c:ext xmlns:c16="http://schemas.microsoft.com/office/drawing/2014/chart" uri="{C3380CC4-5D6E-409C-BE32-E72D297353CC}">
              <c16:uniqueId val="{00000000-354E-4FBE-B005-30726AC8D81B}"/>
            </c:ext>
          </c:extLst>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Table'!$C$4:$C$6</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0-47E9-4279-8BE6-DAC24AC927DD}"/>
            </c:ext>
          </c:extLst>
        </c:ser>
        <c:dLbls>
          <c:dLblPos val="inEnd"/>
          <c:showLegendKey val="0"/>
          <c:showVal val="1"/>
          <c:showCatName val="0"/>
          <c:showSerName val="0"/>
          <c:showPercent val="0"/>
          <c:showBubbleSize val="0"/>
        </c:dLbls>
        <c:gapWidth val="65"/>
        <c:axId val="452523832"/>
        <c:axId val="452523176"/>
      </c:barChart>
      <c:catAx>
        <c:axId val="4525238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2523176"/>
        <c:crosses val="autoZero"/>
        <c:auto val="1"/>
        <c:lblAlgn val="ctr"/>
        <c:lblOffset val="100"/>
        <c:noMultiLvlLbl val="0"/>
      </c:catAx>
      <c:valAx>
        <c:axId val="452523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none"/>
        <c:minorTickMark val="none"/>
        <c:tickLblPos val="nextTo"/>
        <c:crossAx val="45252383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[Bike1.xlsx]Pivot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Regional Chart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Table'!$B$75:$B$76</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Table'!$A$77:$A$80</c:f>
              <c:strCache>
                <c:ptCount val="3"/>
                <c:pt idx="0">
                  <c:v>Europe</c:v>
                </c:pt>
                <c:pt idx="1">
                  <c:v>North America</c:v>
                </c:pt>
                <c:pt idx="2">
                  <c:v>Pacific</c:v>
                </c:pt>
              </c:strCache>
            </c:strRef>
          </c:cat>
          <c:val>
            <c:numRef>
              <c:f>'Pivot Table'!$B$77:$B$80</c:f>
              <c:numCache>
                <c:formatCode>General</c:formatCode>
                <c:ptCount val="3"/>
                <c:pt idx="0">
                  <c:v>152</c:v>
                </c:pt>
                <c:pt idx="1">
                  <c:v>288</c:v>
                </c:pt>
                <c:pt idx="2">
                  <c:v>79</c:v>
                </c:pt>
              </c:numCache>
            </c:numRef>
          </c:val>
          <c:extLst>
            <c:ext xmlns:c16="http://schemas.microsoft.com/office/drawing/2014/chart" uri="{C3380CC4-5D6E-409C-BE32-E72D297353CC}">
              <c16:uniqueId val="{00000000-419B-4612-9CA3-3BA18B0333FD}"/>
            </c:ext>
          </c:extLst>
        </c:ser>
        <c:ser>
          <c:idx val="1"/>
          <c:order val="1"/>
          <c:tx>
            <c:strRef>
              <c:f>'Pivot Table'!$C$75:$C$76</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Table'!$A$77:$A$80</c:f>
              <c:strCache>
                <c:ptCount val="3"/>
                <c:pt idx="0">
                  <c:v>Europe</c:v>
                </c:pt>
                <c:pt idx="1">
                  <c:v>North America</c:v>
                </c:pt>
                <c:pt idx="2">
                  <c:v>Pacific</c:v>
                </c:pt>
              </c:strCache>
            </c:strRef>
          </c:cat>
          <c:val>
            <c:numRef>
              <c:f>'Pivot Table'!$C$77:$C$80</c:f>
              <c:numCache>
                <c:formatCode>General</c:formatCode>
                <c:ptCount val="3"/>
                <c:pt idx="0">
                  <c:v>148</c:v>
                </c:pt>
                <c:pt idx="1">
                  <c:v>220</c:v>
                </c:pt>
                <c:pt idx="2">
                  <c:v>113</c:v>
                </c:pt>
              </c:numCache>
            </c:numRef>
          </c:val>
          <c:extLst>
            <c:ext xmlns:c16="http://schemas.microsoft.com/office/drawing/2014/chart" uri="{C3380CC4-5D6E-409C-BE32-E72D297353CC}">
              <c16:uniqueId val="{00000001-419B-4612-9CA3-3BA18B0333FD}"/>
            </c:ext>
          </c:extLst>
        </c:ser>
        <c:dLbls>
          <c:dLblPos val="inEnd"/>
          <c:showLegendKey val="0"/>
          <c:showVal val="1"/>
          <c:showCatName val="0"/>
          <c:showSerName val="0"/>
          <c:showPercent val="0"/>
          <c:showBubbleSize val="0"/>
        </c:dLbls>
        <c:gapWidth val="65"/>
        <c:axId val="381498056"/>
        <c:axId val="381502648"/>
      </c:barChart>
      <c:catAx>
        <c:axId val="3814980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1502648"/>
        <c:crosses val="autoZero"/>
        <c:auto val="1"/>
        <c:lblAlgn val="ctr"/>
        <c:lblOffset val="100"/>
        <c:noMultiLvlLbl val="0"/>
      </c:catAx>
      <c:valAx>
        <c:axId val="3815026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8149805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[Bike1.xlsx]Pivot Table!PivotTable6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0" i="0">
                <a:effectLst/>
              </a:rPr>
              <a:t>Bike Purchases by Number of Children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 Table'!$B$92:$B$93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Table'!$A$94:$A$100</c:f>
              <c:strCache>
                <c:ptCount val="6"/>
                <c:pt idx="0">
                  <c:v>0</c:v>
                </c:pt>
                <c:pt idx="1">
                  <c:v>1</c:v>
                </c:pt>
                <c:pt idx="2">
                  <c:v>2</c:v>
                </c:pt>
                <c:pt idx="3">
                  <c:v>3</c:v>
                </c:pt>
                <c:pt idx="4">
                  <c:v>4</c:v>
                </c:pt>
                <c:pt idx="5">
                  <c:v>5</c:v>
                </c:pt>
              </c:strCache>
            </c:strRef>
          </c:cat>
          <c:val>
            <c:numRef>
              <c:f>'Pivot Table'!$B$94:$B$100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ECB5-402D-9BF2-A110A04520EF}"/>
            </c:ext>
          </c:extLst>
        </c:ser>
        <c:ser>
          <c:idx val="1"/>
          <c:order val="1"/>
          <c:tx>
            <c:strRef>
              <c:f>'Pivot Table'!$C$92:$C$93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Table'!$A$94:$A$100</c:f>
              <c:strCache>
                <c:ptCount val="6"/>
                <c:pt idx="0">
                  <c:v>0</c:v>
                </c:pt>
                <c:pt idx="1">
                  <c:v>1</c:v>
                </c:pt>
                <c:pt idx="2">
                  <c:v>2</c:v>
                </c:pt>
                <c:pt idx="3">
                  <c:v>3</c:v>
                </c:pt>
                <c:pt idx="4">
                  <c:v>4</c:v>
                </c:pt>
                <c:pt idx="5">
                  <c:v>5</c:v>
                </c:pt>
              </c:strCache>
            </c:strRef>
          </c:cat>
          <c:val>
            <c:numRef>
              <c:f>'Pivot Table'!$C$94:$C$100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ECB5-402D-9BF2-A110A04520EF}"/>
            </c:ext>
          </c:extLst>
        </c:ser>
        <c:dLbls>
          <c:dLblPos val="inEnd"/>
          <c:showLegendKey val="0"/>
          <c:showVal val="1"/>
          <c:showCatName val="0"/>
          <c:showSerName val="0"/>
          <c:showPercent val="0"/>
          <c:showBubbleSize val="0"/>
        </c:dLbls>
        <c:gapWidth val="65"/>
        <c:overlap val="100"/>
        <c:axId val="389809600"/>
        <c:axId val="389812552"/>
      </c:barChart>
      <c:catAx>
        <c:axId val="38980960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a:t>
                </a:r>
                <a:r>
                  <a:rPr lang="en-US" baseline="0"/>
                  <a:t> of Children</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9812552"/>
        <c:crosses val="autoZero"/>
        <c:auto val="1"/>
        <c:lblAlgn val="ctr"/>
        <c:lblOffset val="100"/>
        <c:noMultiLvlLbl val="0"/>
      </c:catAx>
      <c:valAx>
        <c:axId val="38981255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8980960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[Bike1.xlsx]Pivot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Bikes Purchased Based on Marital Status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Table'!$B$20:$B$21</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Table'!$A$22:$A$24</c:f>
              <c:strCache>
                <c:ptCount val="2"/>
                <c:pt idx="0">
                  <c:v>Married</c:v>
                </c:pt>
                <c:pt idx="1">
                  <c:v>Single</c:v>
                </c:pt>
              </c:strCache>
            </c:strRef>
          </c:cat>
          <c:val>
            <c:numRef>
              <c:f>'Pivot Table'!$B$22:$B$24</c:f>
              <c:numCache>
                <c:formatCode>General</c:formatCode>
                <c:ptCount val="2"/>
                <c:pt idx="0">
                  <c:v>307</c:v>
                </c:pt>
                <c:pt idx="1">
                  <c:v>212</c:v>
                </c:pt>
              </c:numCache>
            </c:numRef>
          </c:val>
          <c:extLst>
            <c:ext xmlns:c16="http://schemas.microsoft.com/office/drawing/2014/chart" uri="{C3380CC4-5D6E-409C-BE32-E72D297353CC}">
              <c16:uniqueId val="{00000000-958A-4222-83CD-6A3127EF371E}"/>
            </c:ext>
          </c:extLst>
        </c:ser>
        <c:ser>
          <c:idx val="1"/>
          <c:order val="1"/>
          <c:tx>
            <c:strRef>
              <c:f>'Pivot Table'!$C$20:$C$21</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Table'!$A$22:$A$24</c:f>
              <c:strCache>
                <c:ptCount val="2"/>
                <c:pt idx="0">
                  <c:v>Married</c:v>
                </c:pt>
                <c:pt idx="1">
                  <c:v>Single</c:v>
                </c:pt>
              </c:strCache>
            </c:strRef>
          </c:cat>
          <c:val>
            <c:numRef>
              <c:f>'Pivot Table'!$C$22:$C$24</c:f>
              <c:numCache>
                <c:formatCode>General</c:formatCode>
                <c:ptCount val="2"/>
                <c:pt idx="0">
                  <c:v>231</c:v>
                </c:pt>
                <c:pt idx="1">
                  <c:v>250</c:v>
                </c:pt>
              </c:numCache>
            </c:numRef>
          </c:val>
          <c:extLst>
            <c:ext xmlns:c16="http://schemas.microsoft.com/office/drawing/2014/chart" uri="{C3380CC4-5D6E-409C-BE32-E72D297353CC}">
              <c16:uniqueId val="{00000000-6A5F-45FA-B941-F249B236596B}"/>
            </c:ext>
          </c:extLst>
        </c:ser>
        <c:dLbls>
          <c:showLegendKey val="0"/>
          <c:showVal val="1"/>
          <c:showCatName val="0"/>
          <c:showSerName val="0"/>
          <c:showPercent val="0"/>
          <c:showBubbleSize val="0"/>
        </c:dLbls>
        <c:gapWidth val="65"/>
        <c:shape val="box"/>
        <c:axId val="398044856"/>
        <c:axId val="415499912"/>
        <c:axId val="0"/>
      </c:bar3DChart>
      <c:catAx>
        <c:axId val="3980448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5499912"/>
        <c:crosses val="autoZero"/>
        <c:auto val="1"/>
        <c:lblAlgn val="ctr"/>
        <c:lblOffset val="100"/>
        <c:noMultiLvlLbl val="0"/>
      </c:catAx>
      <c:valAx>
        <c:axId val="41549991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9804485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[Bike1.xlsx]Pivot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Table'!$B$39:$B$40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Table'!$A$41:$A$44</c:f>
              <c:strCache>
                <c:ptCount val="3"/>
                <c:pt idx="0">
                  <c:v>Young</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FA-46B1-BE85-9226E295C6FC}"/>
            </c:ext>
          </c:extLst>
        </c:ser>
        <c:ser>
          <c:idx val="1"/>
          <c:order val="1"/>
          <c:tx>
            <c:strRef>
              <c:f>'Pivot Table'!$C$39:$C$40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Table'!$A$41:$A$44</c:f>
              <c:strCache>
                <c:ptCount val="3"/>
                <c:pt idx="0">
                  <c:v>Young</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59AA-4D01-BAE4-9EBF640EEFB0}"/>
            </c:ext>
          </c:extLst>
        </c:ser>
        <c:dLbls>
          <c:dLblPos val="ctr"/>
          <c:showLegendKey val="0"/>
          <c:showVal val="1"/>
          <c:showCatName val="0"/>
          <c:showSerName val="0"/>
          <c:showPercent val="0"/>
          <c:showBubbleSize val="0"/>
        </c:dLbls>
        <c:marker val="1"/>
        <c:smooth val="0"/>
        <c:axId val="437446648"/>
        <c:axId val="437448616"/>
      </c:lineChart>
      <c:catAx>
        <c:axId val="437446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37448616"/>
        <c:crosses val="autoZero"/>
        <c:auto val="1"/>
        <c:lblAlgn val="ctr"/>
        <c:lblOffset val="100"/>
        <c:noMultiLvlLbl val="0"/>
      </c:catAx>
      <c:valAx>
        <c:axId val="437448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3744664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[Bike1.xlsx]Pivot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Commute Disance to Work</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Table'!$B$56:$B$57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Table'!$A$58:$A$63</c:f>
              <c:strCache>
                <c:ptCount val="5"/>
                <c:pt idx="0">
                  <c:v>0-1 Miles</c:v>
                </c:pt>
                <c:pt idx="1">
                  <c:v>1-2 Miles</c:v>
                </c:pt>
                <c:pt idx="2">
                  <c:v>2-5 Miles</c:v>
                </c:pt>
                <c:pt idx="3">
                  <c:v>5-10 Miles</c:v>
                </c:pt>
                <c:pt idx="4">
                  <c:v>10+ Miles</c:v>
                </c:pt>
              </c:strCache>
            </c:strRef>
          </c:cat>
          <c:val>
            <c:numRef>
              <c:f>'Pivot Table'!$B$58:$B$63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AF-41C2-A5AD-55167BBA5C55}"/>
            </c:ext>
          </c:extLst>
        </c:ser>
        <c:ser>
          <c:idx val="1"/>
          <c:order val="1"/>
          <c:tx>
            <c:strRef>
              <c:f>'Pivot Table'!$C$56:$C$57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Table'!$A$58:$A$63</c:f>
              <c:strCache>
                <c:ptCount val="5"/>
                <c:pt idx="0">
                  <c:v>0-1 Miles</c:v>
                </c:pt>
                <c:pt idx="1">
                  <c:v>1-2 Miles</c:v>
                </c:pt>
                <c:pt idx="2">
                  <c:v>2-5 Miles</c:v>
                </c:pt>
                <c:pt idx="3">
                  <c:v>5-10 Miles</c:v>
                </c:pt>
                <c:pt idx="4">
                  <c:v>10+ Miles</c:v>
                </c:pt>
              </c:strCache>
            </c:strRef>
          </c:cat>
          <c:val>
            <c:numRef>
              <c:f>'Pivot Table'!$C$58:$C$63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705-4230-9399-A8709B975345}"/>
            </c:ext>
          </c:extLst>
        </c:ser>
        <c:dLbls>
          <c:dLblPos val="ctr"/>
          <c:showLegendKey val="0"/>
          <c:showVal val="1"/>
          <c:showCatName val="0"/>
          <c:showSerName val="0"/>
          <c:showPercent val="0"/>
          <c:showBubbleSize val="0"/>
        </c:dLbls>
        <c:marker val="1"/>
        <c:smooth val="0"/>
        <c:axId val="385024480"/>
        <c:axId val="385031040"/>
      </c:lineChart>
      <c:catAx>
        <c:axId val="3850244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5031040"/>
        <c:crosses val="autoZero"/>
        <c:auto val="1"/>
        <c:lblAlgn val="ctr"/>
        <c:lblOffset val="100"/>
        <c:noMultiLvlLbl val="0"/>
      </c:catAx>
      <c:valAx>
        <c:axId val="3850310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850244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105001</xdr:colOff>
      <xdr:row>18</xdr:row>
      <xdr:rowOff>189819</xdr:rowOff>
    </xdr:from>
    <xdr:to>
      <xdr:col>11</xdr:col>
      <xdr:colOff>219301</xdr:colOff>
      <xdr:row>33</xdr:row>
      <xdr:rowOff>75519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153458</xdr:colOff>
      <xdr:row>35</xdr:row>
      <xdr:rowOff>125940</xdr:rowOff>
    </xdr:from>
    <xdr:to>
      <xdr:col>11</xdr:col>
      <xdr:colOff>238124</xdr:colOff>
      <xdr:row>50</xdr:row>
      <xdr:rowOff>11640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55</xdr:row>
      <xdr:rowOff>20107</xdr:rowOff>
    </xdr:from>
    <xdr:to>
      <xdr:col>11</xdr:col>
      <xdr:colOff>227541</xdr:colOff>
      <xdr:row>69</xdr:row>
      <xdr:rowOff>96307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89957</xdr:colOff>
      <xdr:row>0</xdr:row>
      <xdr:rowOff>189441</xdr:rowOff>
    </xdr:from>
    <xdr:to>
      <xdr:col>11</xdr:col>
      <xdr:colOff>174624</xdr:colOff>
      <xdr:row>15</xdr:row>
      <xdr:rowOff>75141</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68793</xdr:colOff>
      <xdr:row>74</xdr:row>
      <xdr:rowOff>9524</xdr:rowOff>
    </xdr:from>
    <xdr:to>
      <xdr:col>11</xdr:col>
      <xdr:colOff>153459</xdr:colOff>
      <xdr:row>88</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153458</xdr:colOff>
      <xdr:row>90</xdr:row>
      <xdr:rowOff>189440</xdr:rowOff>
    </xdr:from>
    <xdr:to>
      <xdr:col>11</xdr:col>
      <xdr:colOff>238124</xdr:colOff>
      <xdr:row>105</xdr:row>
      <xdr:rowOff>75140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161925</xdr:colOff>
      <xdr:row>5</xdr:row>
      <xdr:rowOff>9525</xdr:rowOff>
    </xdr:from>
    <xdr:to>
      <xdr:col>18</xdr:col>
      <xdr:colOff>371475</xdr:colOff>
      <xdr:row>17</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17</xdr:row>
      <xdr:rowOff>38100</xdr:rowOff>
    </xdr:from>
    <xdr:to>
      <xdr:col>11</xdr:col>
      <xdr:colOff>161925</xdr:colOff>
      <xdr:row>31</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161925</xdr:colOff>
      <xdr:row>17</xdr:row>
      <xdr:rowOff>38100</xdr:rowOff>
    </xdr:from>
    <xdr:to>
      <xdr:col>18</xdr:col>
      <xdr:colOff>371475</xdr:colOff>
      <xdr:row>31</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152400</xdr:colOff>
      <xdr:row>5</xdr:row>
      <xdr:rowOff>9525</xdr:rowOff>
    </xdr:from>
    <xdr:to>
      <xdr:col>11</xdr:col>
      <xdr:colOff>152400</xdr:colOff>
      <xdr:row>17</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600075</xdr:colOff>
      <xdr:row>5</xdr:row>
      <xdr:rowOff>9525</xdr:rowOff>
    </xdr:from>
    <xdr:to>
      <xdr:col>4</xdr:col>
      <xdr:colOff>133350</xdr:colOff>
      <xdr:row>13</xdr:row>
      <xdr:rowOff>161924</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09675" y="962025"/>
              <a:ext cx="1362075" cy="1676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5</xdr:row>
      <xdr:rowOff>1</xdr:rowOff>
    </xdr:from>
    <xdr:to>
      <xdr:col>1</xdr:col>
      <xdr:colOff>581025</xdr:colOff>
      <xdr:row>9</xdr:row>
      <xdr:rowOff>180975</xdr:rowOff>
    </xdr:to>
    <mc:AlternateContent xmlns:mc="http://schemas.openxmlformats.org/markup-compatibility/2006" xmlns:a14="http://schemas.microsoft.com/office/drawing/2010/main">
      <mc:Choice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25" y="952501"/>
              <a:ext cx="118110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28575</xdr:rowOff>
    </xdr:from>
    <xdr:to>
      <xdr:col>1</xdr:col>
      <xdr:colOff>600075</xdr:colOff>
      <xdr:row>26</xdr:row>
      <xdr:rowOff>38100</xdr:rowOff>
    </xdr:to>
    <mc:AlternateContent xmlns:mc="http://schemas.openxmlformats.org/markup-compatibility/2006" xmlns:a14="http://schemas.microsoft.com/office/drawing/2010/main">
      <mc:Choice Requires="a14">
        <xdr:graphicFrame macro="">
          <xdr:nvGraphicFramePr>
            <xdr:cNvPr id="9"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3076575"/>
              <a:ext cx="1209675"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600075</xdr:colOff>
      <xdr:row>13</xdr:row>
      <xdr:rowOff>171451</xdr:rowOff>
    </xdr:from>
    <xdr:to>
      <xdr:col>4</xdr:col>
      <xdr:colOff>85725</xdr:colOff>
      <xdr:row>22</xdr:row>
      <xdr:rowOff>152401</xdr:rowOff>
    </xdr:to>
    <mc:AlternateContent xmlns:mc="http://schemas.openxmlformats.org/markup-compatibility/2006" xmlns:a14="http://schemas.microsoft.com/office/drawing/2010/main">
      <mc:Choice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09675" y="2647951"/>
              <a:ext cx="13144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1</xdr:col>
      <xdr:colOff>590550</xdr:colOff>
      <xdr:row>16</xdr:row>
      <xdr:rowOff>38100</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05000"/>
              <a:ext cx="120015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26</xdr:row>
      <xdr:rowOff>95250</xdr:rowOff>
    </xdr:from>
    <xdr:to>
      <xdr:col>2</xdr:col>
      <xdr:colOff>0</xdr:colOff>
      <xdr:row>31</xdr:row>
      <xdr:rowOff>76200</xdr:rowOff>
    </xdr:to>
    <mc:AlternateContent xmlns:mc="http://schemas.openxmlformats.org/markup-compatibility/2006" xmlns:a14="http://schemas.microsoft.com/office/drawing/2010/main">
      <mc:Choice Requires="a14">
        <xdr:graphicFrame macro="">
          <xdr:nvGraphicFramePr>
            <xdr:cNvPr id="12"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525" y="5048250"/>
              <a:ext cx="120967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9525</xdr:colOff>
      <xdr:row>22</xdr:row>
      <xdr:rowOff>161925</xdr:rowOff>
    </xdr:from>
    <xdr:to>
      <xdr:col>4</xdr:col>
      <xdr:colOff>85725</xdr:colOff>
      <xdr:row>31</xdr:row>
      <xdr:rowOff>76200</xdr:rowOff>
    </xdr:to>
    <mc:AlternateContent xmlns:mc="http://schemas.openxmlformats.org/markup-compatibility/2006" xmlns:a14="http://schemas.microsoft.com/office/drawing/2010/main">
      <mc:Choice Requires="a14">
        <xdr:graphicFrame macro="">
          <xdr:nvGraphicFramePr>
            <xdr:cNvPr id="13"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228725" y="4352925"/>
              <a:ext cx="12954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berry" refreshedDate="45287.682943402775"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92:D100" firstHeaderRow="1" firstDataRow="2" firstDataCol="1"/>
  <pivotFields count="14">
    <pivotField showAll="0"/>
    <pivotField showAll="0"/>
    <pivotField showAll="0"/>
    <pivotField numFmtId="164" showAll="0"/>
    <pivotField axis="axisRow" showAll="0">
      <items count="7">
        <item x="3"/>
        <item x="0"/>
        <item x="4"/>
        <item x="1"/>
        <item x="5"/>
        <item x="2"/>
        <item t="default"/>
      </items>
    </pivotField>
    <pivotField showAll="0"/>
    <pivotField showAll="0"/>
    <pivotField showAll="0"/>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4" firstHeaderRow="1" firstDataRow="2" firstDataCol="1"/>
  <pivotFields count="14">
    <pivotField showAll="0"/>
    <pivotField axis="axisRow" showAll="0">
      <items count="3">
        <item x="0"/>
        <item x="1"/>
        <item t="default"/>
      </items>
    </pivotField>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5:D8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6:D63" firstHeaderRow="1" firstDataRow="2" firstDataCol="1"/>
  <pivotFields count="14">
    <pivotField showAll="0"/>
    <pivotField showAll="0"/>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pivotField showAll="0">
      <items count="3">
        <item x="0"/>
        <item x="1"/>
        <item t="default"/>
      </items>
    </pivotField>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D6" firstHeaderRow="1" firstDataRow="2" firstDataCol="1"/>
  <pivotFields count="14">
    <pivotField showAll="0"/>
    <pivotField showAll="0"/>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0">
    <format dxfId="9">
      <pivotArea collapsedLevelsAreSubtotals="1" fieldPosition="0">
        <references count="1">
          <reference field="2" count="0"/>
        </references>
      </pivotArea>
    </format>
    <format dxfId="8">
      <pivotArea collapsedLevelsAreSubtotals="1" fieldPosition="0">
        <references count="1">
          <reference field="2" count="0"/>
        </references>
      </pivotArea>
    </format>
    <format dxfId="7">
      <pivotArea collapsedLevelsAreSubtotals="1" fieldPosition="0">
        <references count="1">
          <reference field="2" count="0"/>
        </references>
      </pivotArea>
    </format>
    <format dxfId="6">
      <pivotArea collapsedLevelsAreSubtotals="1" fieldPosition="0">
        <references count="1">
          <reference field="2" count="0"/>
        </references>
      </pivotArea>
    </format>
    <format dxfId="5">
      <pivotArea collapsedLevelsAreSubtotals="1" fieldPosition="0">
        <references count="1">
          <reference field="2" count="0"/>
        </references>
      </pivotArea>
    </format>
    <format dxfId="4">
      <pivotArea collapsedLevelsAreSubtotals="1" fieldPosition="0">
        <references count="1">
          <reference field="2" count="0"/>
        </references>
      </pivotArea>
    </format>
    <format dxfId="3">
      <pivotArea collapsedLevelsAreSubtotals="1" fieldPosition="0">
        <references count="1">
          <reference field="2" count="0"/>
        </references>
      </pivotArea>
    </format>
    <format dxfId="2">
      <pivotArea grandRow="1" outline="0" collapsedLevelsAreSubtotals="1" fieldPosition="0"/>
    </format>
    <format dxfId="1">
      <pivotArea grandRow="1" outline="0" collapsedLevelsAreSubtotals="1" fieldPosition="0"/>
    </format>
    <format dxfId="0">
      <pivotArea grandRow="1" outline="0" collapsedLevelsAreSubtotals="1" fieldPosition="0"/>
    </format>
  </formats>
  <chartFormats count="4">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5"/>
    <pivotTable tabId="3" name="PivotTable2"/>
    <pivotTable tabId="3" name="PivotTable3"/>
    <pivotTable tabId="3" name="PivotTable4"/>
  </pivotTables>
  <data>
    <tabular pivotCacheId="2">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5"/>
    <pivotTable tabId="3" name="PivotTable2"/>
    <pivotTable tabId="3" name="PivotTable3"/>
    <pivotTable tabId="3" name="PivotTable4"/>
  </pivotTables>
  <data>
    <tabular pivotCacheId="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3" name="PivotTable5"/>
    <pivotTable tabId="3" name="PivotTable2"/>
    <pivotTable tabId="3" name="PivotTable3"/>
    <pivotTable tabId="3" name="PivotTable4"/>
  </pivotTables>
  <data>
    <tabular pivotCacheId="2">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5"/>
    <pivotTable tabId="3" name="PivotTable2"/>
    <pivotTable tabId="3" name="PivotTable3"/>
    <pivotTable tabId="3" name="PivotTable4"/>
  </pivotTables>
  <data>
    <tabular pivotCacheId="2">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5"/>
    <pivotTable tabId="3" name="PivotTable2"/>
    <pivotTable tabId="3" name="PivotTable3"/>
    <pivotTable tabId="3" name="PivotTable4"/>
  </pivotTables>
  <data>
    <tabular pivotCacheId="2">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5"/>
    <pivotTable tabId="3" name="PivotTable2"/>
    <pivotTable tabId="3" name="PivotTable3"/>
    <pivotTable tabId="3" name="PivotTable4"/>
  </pivotTables>
  <data>
    <tabular pivotCacheId="2">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5"/>
    <pivotTable tabId="3" name="PivotTable2"/>
    <pivotTable tabId="3" name="PivotTable3"/>
    <pivotTable tabId="3" name="PivotTable4"/>
  </pivotTables>
  <data>
    <tabular pivotCacheId="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41300"/>
  <slicer name="Gender" cache="Slicer_Gender" caption="Gender" rowHeight="241300"/>
  <slicer name="Children" cache="Slicer_Children" caption="Children" rowHeight="241300"/>
  <slicer name="Occupation" cache="Slicer_Occupation" caption="Occupation" rowHeight="241300"/>
  <slicer name="Region" cache="Slicer_Region" caption="Region" rowHeight="241300"/>
  <slicer name="Home Owner" cache="Slicer_Home_Owner" caption="Home Owner" rowHeight="241300"/>
  <slicer name="Cars"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027"/>
  <sheetViews>
    <sheetView topLeftCell="A274" workbookViewId="0">
      <selection activeCell="E1" sqref="E1:M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5"/>
  </sheetPr>
  <dimension ref="A1:N1001"/>
  <sheetViews>
    <sheetView workbookViewId="0">
      <selection activeCell="M2" sqref="M2"/>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 "Old",IF(L2&gt;=31,"Middle Age",IF(L2&lt;31,"Young","Invalid")))</f>
        <v>Middle Age</v>
      </c>
      <c r="N2" t="s">
        <v>18</v>
      </c>
    </row>
    <row r="3" spans="1:14" x14ac:dyDescent="0.25">
      <c r="A3">
        <v>24107</v>
      </c>
      <c r="B3" t="s">
        <v>36</v>
      </c>
      <c r="C3" t="s">
        <v>39</v>
      </c>
      <c r="D3" s="1">
        <v>30000</v>
      </c>
      <c r="E3">
        <v>3</v>
      </c>
      <c r="F3" t="s">
        <v>19</v>
      </c>
      <c r="G3" t="s">
        <v>20</v>
      </c>
      <c r="H3" t="s">
        <v>15</v>
      </c>
      <c r="I3">
        <v>1</v>
      </c>
      <c r="J3" t="s">
        <v>16</v>
      </c>
      <c r="K3" t="s">
        <v>17</v>
      </c>
      <c r="L3">
        <v>43</v>
      </c>
      <c r="M3" t="str">
        <f>IF(L3&gt;54, "Old",IF(L3&gt;=31,"Middle Age",IF(L3&lt;31,"Young","Invalid")))</f>
        <v>Middle Age</v>
      </c>
      <c r="N3" t="s">
        <v>18</v>
      </c>
    </row>
    <row r="4" spans="1:14" hidden="1" x14ac:dyDescent="0.25">
      <c r="A4">
        <v>14177</v>
      </c>
      <c r="B4" t="s">
        <v>36</v>
      </c>
      <c r="C4" t="s">
        <v>39</v>
      </c>
      <c r="D4" s="1">
        <v>80000</v>
      </c>
      <c r="E4">
        <v>5</v>
      </c>
      <c r="F4" t="s">
        <v>19</v>
      </c>
      <c r="G4" t="s">
        <v>21</v>
      </c>
      <c r="H4" t="s">
        <v>18</v>
      </c>
      <c r="I4">
        <v>2</v>
      </c>
      <c r="J4" t="s">
        <v>22</v>
      </c>
      <c r="K4" t="s">
        <v>17</v>
      </c>
      <c r="L4">
        <v>60</v>
      </c>
      <c r="M4" t="str">
        <f t="shared" ref="M4:M66" si="0">IF(L4&gt;54, "Old",IF(L4&gt;=31,"Middle Age",IF(L4&lt;31,"Young","Invalid")))</f>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30</v>
      </c>
      <c r="K13" t="s">
        <v>24</v>
      </c>
      <c r="L13">
        <v>36</v>
      </c>
      <c r="M13" t="str">
        <f t="shared" si="0"/>
        <v>Middle Age</v>
      </c>
      <c r="N13" t="s">
        <v>18</v>
      </c>
    </row>
    <row r="14" spans="1:14" hidden="1"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hidden="1"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Young</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hidden="1"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Young</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hidden="1"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hidden="1"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Young</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Young</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Young</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 "Old",IF(L67&gt;=31,"Middle Age",IF(L67&lt;31,"Young","Invalid")))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Young</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Young</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Young</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Young</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Young</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hidden="1"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Young</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Young</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Young</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hidden="1" x14ac:dyDescent="0.25">
      <c r="A97">
        <v>17197</v>
      </c>
      <c r="B97" t="s">
        <v>37</v>
      </c>
      <c r="C97" t="s">
        <v>38</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Young</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Young</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Young</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Young</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hidden="1"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Young</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hidden="1"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 "Old",IF(L131&gt;=31,"Middle Age",IF(L131&lt;31,"Young","Invalid")))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Young</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Young</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hidden="1"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hidden="1"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Young</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Young</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hidden="1"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Young</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Young</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hidden="1" x14ac:dyDescent="0.25">
      <c r="A189">
        <v>18151</v>
      </c>
      <c r="B189" t="s">
        <v>37</v>
      </c>
      <c r="C189" t="s">
        <v>39</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hidden="1" x14ac:dyDescent="0.25">
      <c r="A194">
        <v>15682</v>
      </c>
      <c r="B194" t="s">
        <v>37</v>
      </c>
      <c r="C194" t="s">
        <v>38</v>
      </c>
      <c r="D194" s="1">
        <v>80000</v>
      </c>
      <c r="E194">
        <v>5</v>
      </c>
      <c r="F194" t="s">
        <v>13</v>
      </c>
      <c r="G194" t="s">
        <v>28</v>
      </c>
      <c r="H194" t="s">
        <v>15</v>
      </c>
      <c r="I194">
        <v>2</v>
      </c>
      <c r="J194" t="s">
        <v>30</v>
      </c>
      <c r="K194" t="s">
        <v>17</v>
      </c>
      <c r="L194">
        <v>62</v>
      </c>
      <c r="M194" t="str">
        <f t="shared" si="2"/>
        <v>Old</v>
      </c>
      <c r="N194" t="s">
        <v>18</v>
      </c>
    </row>
    <row r="195" spans="1:14" hidden="1" x14ac:dyDescent="0.25">
      <c r="A195">
        <v>26032</v>
      </c>
      <c r="B195" t="s">
        <v>36</v>
      </c>
      <c r="C195" t="s">
        <v>38</v>
      </c>
      <c r="D195" s="1">
        <v>70000</v>
      </c>
      <c r="E195">
        <v>5</v>
      </c>
      <c r="F195" t="s">
        <v>13</v>
      </c>
      <c r="G195" t="s">
        <v>21</v>
      </c>
      <c r="H195" t="s">
        <v>15</v>
      </c>
      <c r="I195">
        <v>4</v>
      </c>
      <c r="J195" t="s">
        <v>30</v>
      </c>
      <c r="K195" t="s">
        <v>24</v>
      </c>
      <c r="L195">
        <v>41</v>
      </c>
      <c r="M195" t="str">
        <f t="shared" ref="M195:M258" si="3">IF(L195&gt;54, "Old",IF(L195&gt;=31,"Middle Age",IF(L195&lt;31,"Young","Invalid")))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Young</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Young</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hidden="1" x14ac:dyDescent="0.25">
      <c r="A208">
        <v>11415</v>
      </c>
      <c r="B208" t="s">
        <v>37</v>
      </c>
      <c r="C208" t="s">
        <v>39</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Young</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Young</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Young</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Young</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hidden="1" x14ac:dyDescent="0.25">
      <c r="A225">
        <v>18711</v>
      </c>
      <c r="B225" t="s">
        <v>37</v>
      </c>
      <c r="C225" t="s">
        <v>38</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hidden="1" x14ac:dyDescent="0.25">
      <c r="A231">
        <v>28915</v>
      </c>
      <c r="B231" t="s">
        <v>37</v>
      </c>
      <c r="C231" t="s">
        <v>39</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Young</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hidden="1"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Young</v>
      </c>
      <c r="N239" t="s">
        <v>15</v>
      </c>
    </row>
    <row r="240" spans="1:14" hidden="1"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Young</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Young</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 Age</v>
      </c>
      <c r="N246" t="s">
        <v>15</v>
      </c>
    </row>
    <row r="247" spans="1:14" hidden="1"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 Age</v>
      </c>
      <c r="N249" t="s">
        <v>15</v>
      </c>
    </row>
    <row r="250" spans="1:14" hidden="1"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hidden="1"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 "Old",IF(L259&gt;=31,"Middle Age",IF(L259&lt;31,"Young","Invalid")))</f>
        <v>Middle Age</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hidden="1" x14ac:dyDescent="0.25">
      <c r="A265">
        <v>23419</v>
      </c>
      <c r="B265" t="s">
        <v>37</v>
      </c>
      <c r="C265" t="s">
        <v>38</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hidden="1" x14ac:dyDescent="0.25">
      <c r="A268">
        <v>20927</v>
      </c>
      <c r="B268" t="s">
        <v>37</v>
      </c>
      <c r="C268" t="s">
        <v>38</v>
      </c>
      <c r="D268" s="1">
        <v>20000</v>
      </c>
      <c r="E268">
        <v>5</v>
      </c>
      <c r="F268" t="s">
        <v>27</v>
      </c>
      <c r="G268" t="s">
        <v>25</v>
      </c>
      <c r="H268" t="s">
        <v>15</v>
      </c>
      <c r="I268">
        <v>2</v>
      </c>
      <c r="J268" t="s">
        <v>16</v>
      </c>
      <c r="K268" t="s">
        <v>17</v>
      </c>
      <c r="L268">
        <v>27</v>
      </c>
      <c r="M268" t="str">
        <f t="shared" si="4"/>
        <v>Young</v>
      </c>
      <c r="N268" t="s">
        <v>18</v>
      </c>
    </row>
    <row r="269" spans="1:14" hidden="1"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hidden="1"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Young</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Young</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hidden="1"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hidden="1"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Young</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hidden="1"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 "Old",IF(L323&gt;=31,"Middle Age",IF(L323&lt;31,"Young","Invalid")))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Young</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hidden="1" x14ac:dyDescent="0.25">
      <c r="A331">
        <v>12663</v>
      </c>
      <c r="B331" t="s">
        <v>36</v>
      </c>
      <c r="C331" t="s">
        <v>38</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Young</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hidden="1"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Young</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Young</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Young</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Young</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Young</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 Age</v>
      </c>
      <c r="N372" t="s">
        <v>18</v>
      </c>
    </row>
    <row r="373" spans="1:14" hidden="1"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Young</v>
      </c>
      <c r="N375" t="s">
        <v>18</v>
      </c>
    </row>
    <row r="376" spans="1:14" hidden="1"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Young</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Young</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 "Old",IF(L387&gt;=31,"Middle Age",IF(L387&lt;31,"Young","Invalid")))</f>
        <v>Middle Age</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hidden="1"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hidden="1"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Young</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Young</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Young</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Young</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hidden="1"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 "Old",IF(L451&gt;=31,"Middle Age",IF(L451&lt;31,"Young","Invalid")))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hidden="1"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hidden="1"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Young</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hidden="1" x14ac:dyDescent="0.25">
      <c r="A495">
        <v>23707</v>
      </c>
      <c r="B495" t="s">
        <v>37</v>
      </c>
      <c r="C495" t="s">
        <v>39</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hidden="1"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Young</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Young</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IF(L515&gt;54, "Old",IF(L515&gt;=31,"Middle Age",IF(L515&lt;31,"Young","Invalid")))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hidden="1"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hidden="1"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hidden="1" x14ac:dyDescent="0.25">
      <c r="A527">
        <v>16791</v>
      </c>
      <c r="B527" t="s">
        <v>37</v>
      </c>
      <c r="C527" t="s">
        <v>39</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Young</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Young</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Young</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Young</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Young</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Young</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Young</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Young</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 "Old",IF(L579&gt;=31,"Middle Age",IF(L579&lt;31,"Young","Invalid")))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Young</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v>
      </c>
      <c r="N593" t="s">
        <v>15</v>
      </c>
    </row>
    <row r="594" spans="1:14" hidden="1"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Young</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hidden="1" x14ac:dyDescent="0.25">
      <c r="A609">
        <v>16145</v>
      </c>
      <c r="B609" t="s">
        <v>37</v>
      </c>
      <c r="C609" t="s">
        <v>38</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Young</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Young</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hidden="1"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Young</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Young</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Young</v>
      </c>
      <c r="N632" t="s">
        <v>18</v>
      </c>
    </row>
    <row r="633" spans="1:14" hidden="1"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Young</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IF(L643&gt;54, "Old",IF(L643&gt;=31,"Middle Age",IF(L643&lt;31,"Young","Invalid")))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hidden="1" x14ac:dyDescent="0.25">
      <c r="A646">
        <v>23368</v>
      </c>
      <c r="B646" t="s">
        <v>36</v>
      </c>
      <c r="C646" t="s">
        <v>38</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hidden="1" x14ac:dyDescent="0.25">
      <c r="A652">
        <v>18435</v>
      </c>
      <c r="B652" t="s">
        <v>37</v>
      </c>
      <c r="C652" t="s">
        <v>38</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hidden="1"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Young</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hidden="1"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hidden="1" x14ac:dyDescent="0.25">
      <c r="A669">
        <v>20505</v>
      </c>
      <c r="B669" t="s">
        <v>36</v>
      </c>
      <c r="C669" t="s">
        <v>38</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Young</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hidden="1"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hidden="1"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Young</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Young</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Young</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hidden="1"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Young</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Young</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Young</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IF(L707&gt;54, "Old",IF(L707&gt;=31,"Middle Age",IF(L707&lt;31,"Young","Invalid")))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hidden="1" x14ac:dyDescent="0.25">
      <c r="A710">
        <v>18069</v>
      </c>
      <c r="B710" t="s">
        <v>36</v>
      </c>
      <c r="C710" t="s">
        <v>39</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Young</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hidden="1"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hidden="1"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Young</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Young</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Young</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Young</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Young</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hidden="1"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hidden="1" x14ac:dyDescent="0.25">
      <c r="A763">
        <v>13216</v>
      </c>
      <c r="B763" t="s">
        <v>36</v>
      </c>
      <c r="C763" t="s">
        <v>38</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Young</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 "Old",IF(L771&gt;=31,"Middle Age",IF(L771&lt;31,"Young","Invalid")))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Young</v>
      </c>
      <c r="N779" t="s">
        <v>18</v>
      </c>
    </row>
    <row r="780" spans="1:14" hidden="1"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Young</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Young</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hidden="1"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Young</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Young</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Young</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Young</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Young</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Young</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Young</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Young</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Young</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 "Old",IF(L835&gt;=31,"Middle Age",IF(L835&lt;31,"Young","Invalid")))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Young</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hidden="1" x14ac:dyDescent="0.25">
      <c r="A846">
        <v>22743</v>
      </c>
      <c r="B846" t="s">
        <v>36</v>
      </c>
      <c r="C846" t="s">
        <v>38</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Young</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hidden="1"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Young</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hidden="1" x14ac:dyDescent="0.25">
      <c r="A870">
        <v>24955</v>
      </c>
      <c r="B870" t="s">
        <v>37</v>
      </c>
      <c r="C870" t="s">
        <v>39</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Young</v>
      </c>
      <c r="N878" t="s">
        <v>18</v>
      </c>
    </row>
    <row r="879" spans="1:14" hidden="1"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 "Old",IF(L899&gt;=31,"Middle Age",IF(L899&lt;31,"Young","Invalid")))</f>
        <v>Young</v>
      </c>
      <c r="N899" t="s">
        <v>18</v>
      </c>
    </row>
    <row r="900" spans="1:14" hidden="1" x14ac:dyDescent="0.25">
      <c r="A900">
        <v>18066</v>
      </c>
      <c r="B900" t="s">
        <v>37</v>
      </c>
      <c r="C900" t="s">
        <v>39</v>
      </c>
      <c r="D900" s="1">
        <v>70000</v>
      </c>
      <c r="E900">
        <v>5</v>
      </c>
      <c r="F900" t="s">
        <v>13</v>
      </c>
      <c r="G900" t="s">
        <v>28</v>
      </c>
      <c r="H900" t="s">
        <v>15</v>
      </c>
      <c r="I900">
        <v>3</v>
      </c>
      <c r="J900" t="s">
        <v>30</v>
      </c>
      <c r="K900" t="s">
        <v>32</v>
      </c>
      <c r="L900">
        <v>60</v>
      </c>
      <c r="M900" t="str">
        <f t="shared" si="14"/>
        <v>Old</v>
      </c>
      <c r="N900" t="s">
        <v>15</v>
      </c>
    </row>
    <row r="901" spans="1:14" hidden="1" x14ac:dyDescent="0.25">
      <c r="A901">
        <v>28192</v>
      </c>
      <c r="B901" t="s">
        <v>36</v>
      </c>
      <c r="C901" t="s">
        <v>38</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hidden="1"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hidden="1"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hidden="1" x14ac:dyDescent="0.25">
      <c r="A932">
        <v>19543</v>
      </c>
      <c r="B932" t="s">
        <v>36</v>
      </c>
      <c r="C932" t="s">
        <v>39</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Young</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Young</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Young</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hidden="1"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Young</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Young</v>
      </c>
      <c r="N959" t="s">
        <v>18</v>
      </c>
    </row>
    <row r="960" spans="1:14" hidden="1"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 "Old",IF(L963&gt;=31,"Middle Age",IF(L963&lt;31,"Young","Invalid")))</f>
        <v>Old</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Old</v>
      </c>
      <c r="N964" t="s">
        <v>18</v>
      </c>
    </row>
    <row r="965" spans="1:14" hidden="1"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Young</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hidden="1"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 Age</v>
      </c>
      <c r="N982" t="s">
        <v>15</v>
      </c>
    </row>
    <row r="983" spans="1:14" hidden="1"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hidden="1" x14ac:dyDescent="0.25">
      <c r="A988">
        <v>23704</v>
      </c>
      <c r="B988" t="s">
        <v>37</v>
      </c>
      <c r="C988" t="s">
        <v>39</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v>
      </c>
      <c r="N989" t="s">
        <v>18</v>
      </c>
    </row>
    <row r="990" spans="1:14" hidden="1" x14ac:dyDescent="0.25">
      <c r="A990">
        <v>22730</v>
      </c>
      <c r="B990" t="s">
        <v>36</v>
      </c>
      <c r="C990" t="s">
        <v>39</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Young</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hidden="1"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 Age</v>
      </c>
      <c r="N1001" t="s">
        <v>15</v>
      </c>
    </row>
  </sheetData>
  <autoFilter ref="A1:N1001">
    <filterColumn colId="4">
      <filters>
        <filter val="0"/>
        <filter val="1"/>
        <filter val="2"/>
        <filter val="3"/>
        <filter val="4"/>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O100"/>
  <sheetViews>
    <sheetView tabSelected="1" topLeftCell="A103" zoomScale="90" zoomScaleNormal="90" workbookViewId="0">
      <selection activeCell="H73" sqref="H73"/>
    </sheetView>
  </sheetViews>
  <sheetFormatPr defaultRowHeight="15" x14ac:dyDescent="0.25"/>
  <cols>
    <col min="1" max="1" width="22.85546875" customWidth="1"/>
    <col min="2" max="2" width="16.28515625" customWidth="1"/>
    <col min="3" max="3" width="4.42578125" customWidth="1"/>
    <col min="4" max="4" width="11.28515625" customWidth="1"/>
    <col min="5" max="5" width="27.85546875" bestFit="1" customWidth="1"/>
    <col min="6" max="6" width="20.28515625" bestFit="1" customWidth="1"/>
  </cols>
  <sheetData>
    <row r="2" spans="1:4" x14ac:dyDescent="0.25">
      <c r="A2" s="3" t="s">
        <v>48</v>
      </c>
      <c r="B2" s="3" t="s">
        <v>41</v>
      </c>
    </row>
    <row r="3" spans="1:4" x14ac:dyDescent="0.25">
      <c r="A3" s="3" t="s">
        <v>43</v>
      </c>
      <c r="B3" t="s">
        <v>18</v>
      </c>
      <c r="C3" t="s">
        <v>15</v>
      </c>
      <c r="D3" t="s">
        <v>42</v>
      </c>
    </row>
    <row r="4" spans="1:4" x14ac:dyDescent="0.25">
      <c r="A4" s="5" t="s">
        <v>38</v>
      </c>
      <c r="B4" s="6">
        <v>53440</v>
      </c>
      <c r="C4" s="6">
        <v>55774.058577405856</v>
      </c>
      <c r="D4" s="6">
        <v>54580.777096114522</v>
      </c>
    </row>
    <row r="5" spans="1:4" x14ac:dyDescent="0.25">
      <c r="A5" s="5" t="s">
        <v>39</v>
      </c>
      <c r="B5" s="6">
        <v>56208.178438661707</v>
      </c>
      <c r="C5" s="6">
        <v>60123.966942148763</v>
      </c>
      <c r="D5" s="6">
        <v>58062.62230919765</v>
      </c>
    </row>
    <row r="6" spans="1:4" x14ac:dyDescent="0.25">
      <c r="A6" s="5" t="s">
        <v>42</v>
      </c>
      <c r="B6" s="6">
        <v>54874.759152215796</v>
      </c>
      <c r="C6" s="6">
        <v>57962.577962577961</v>
      </c>
      <c r="D6" s="6">
        <v>56360</v>
      </c>
    </row>
    <row r="7" spans="1:4" x14ac:dyDescent="0.25">
      <c r="D7" s="6"/>
    </row>
    <row r="20" spans="1:4" x14ac:dyDescent="0.25">
      <c r="A20" s="3" t="s">
        <v>44</v>
      </c>
      <c r="B20" s="3" t="s">
        <v>41</v>
      </c>
    </row>
    <row r="21" spans="1:4" x14ac:dyDescent="0.25">
      <c r="A21" s="3" t="s">
        <v>43</v>
      </c>
      <c r="B21" t="s">
        <v>18</v>
      </c>
      <c r="C21" t="s">
        <v>15</v>
      </c>
      <c r="D21" t="s">
        <v>42</v>
      </c>
    </row>
    <row r="22" spans="1:4" x14ac:dyDescent="0.25">
      <c r="A22" s="5" t="s">
        <v>36</v>
      </c>
      <c r="B22" s="4">
        <v>307</v>
      </c>
      <c r="C22" s="4">
        <v>231</v>
      </c>
      <c r="D22" s="4">
        <v>538</v>
      </c>
    </row>
    <row r="23" spans="1:4" x14ac:dyDescent="0.25">
      <c r="A23" s="5" t="s">
        <v>37</v>
      </c>
      <c r="B23" s="4">
        <v>212</v>
      </c>
      <c r="C23" s="4">
        <v>250</v>
      </c>
      <c r="D23" s="4">
        <v>462</v>
      </c>
    </row>
    <row r="24" spans="1:4" x14ac:dyDescent="0.25">
      <c r="A24" s="5" t="s">
        <v>42</v>
      </c>
      <c r="B24" s="4">
        <v>519</v>
      </c>
      <c r="C24" s="4">
        <v>481</v>
      </c>
      <c r="D24" s="4">
        <v>1000</v>
      </c>
    </row>
    <row r="39" spans="1:4" x14ac:dyDescent="0.25">
      <c r="A39" s="3" t="s">
        <v>44</v>
      </c>
      <c r="B39" s="3" t="s">
        <v>41</v>
      </c>
    </row>
    <row r="40" spans="1:4" x14ac:dyDescent="0.25">
      <c r="A40" s="3" t="s">
        <v>43</v>
      </c>
      <c r="B40" t="s">
        <v>18</v>
      </c>
      <c r="C40" t="s">
        <v>15</v>
      </c>
      <c r="D40" t="s">
        <v>42</v>
      </c>
    </row>
    <row r="41" spans="1:4" x14ac:dyDescent="0.25">
      <c r="A41" s="5" t="s">
        <v>47</v>
      </c>
      <c r="B41" s="4">
        <v>71</v>
      </c>
      <c r="C41" s="4">
        <v>39</v>
      </c>
      <c r="D41" s="4">
        <v>110</v>
      </c>
    </row>
    <row r="42" spans="1:4" x14ac:dyDescent="0.25">
      <c r="A42" s="5" t="s">
        <v>45</v>
      </c>
      <c r="B42" s="4">
        <v>318</v>
      </c>
      <c r="C42" s="4">
        <v>383</v>
      </c>
      <c r="D42" s="4">
        <v>701</v>
      </c>
    </row>
    <row r="43" spans="1:4" x14ac:dyDescent="0.25">
      <c r="A43" s="5" t="s">
        <v>46</v>
      </c>
      <c r="B43" s="4">
        <v>130</v>
      </c>
      <c r="C43" s="4">
        <v>59</v>
      </c>
      <c r="D43" s="4">
        <v>189</v>
      </c>
    </row>
    <row r="44" spans="1:4" x14ac:dyDescent="0.25">
      <c r="A44" s="5" t="s">
        <v>42</v>
      </c>
      <c r="B44" s="4">
        <v>519</v>
      </c>
      <c r="C44" s="4">
        <v>481</v>
      </c>
      <c r="D44" s="4">
        <v>1000</v>
      </c>
    </row>
    <row r="56" spans="1:4" x14ac:dyDescent="0.25">
      <c r="A56" s="3" t="s">
        <v>44</v>
      </c>
      <c r="B56" s="3" t="s">
        <v>41</v>
      </c>
    </row>
    <row r="57" spans="1:4" x14ac:dyDescent="0.25">
      <c r="A57" s="3" t="s">
        <v>43</v>
      </c>
      <c r="B57" t="s">
        <v>18</v>
      </c>
      <c r="C57" t="s">
        <v>15</v>
      </c>
      <c r="D57" t="s">
        <v>42</v>
      </c>
    </row>
    <row r="58" spans="1:4" x14ac:dyDescent="0.25">
      <c r="A58" s="5" t="s">
        <v>16</v>
      </c>
      <c r="B58" s="4">
        <v>166</v>
      </c>
      <c r="C58" s="4">
        <v>200</v>
      </c>
      <c r="D58" s="4">
        <v>366</v>
      </c>
    </row>
    <row r="59" spans="1:4" x14ac:dyDescent="0.25">
      <c r="A59" s="5" t="s">
        <v>26</v>
      </c>
      <c r="B59" s="4">
        <v>92</v>
      </c>
      <c r="C59" s="4">
        <v>77</v>
      </c>
      <c r="D59" s="4">
        <v>169</v>
      </c>
    </row>
    <row r="60" spans="1:4" x14ac:dyDescent="0.25">
      <c r="A60" s="5" t="s">
        <v>22</v>
      </c>
      <c r="B60" s="4">
        <v>67</v>
      </c>
      <c r="C60" s="4">
        <v>95</v>
      </c>
      <c r="D60" s="4">
        <v>162</v>
      </c>
    </row>
    <row r="61" spans="1:4" x14ac:dyDescent="0.25">
      <c r="A61" s="5" t="s">
        <v>23</v>
      </c>
      <c r="B61" s="4">
        <v>116</v>
      </c>
      <c r="C61" s="4">
        <v>76</v>
      </c>
      <c r="D61" s="4">
        <v>192</v>
      </c>
    </row>
    <row r="62" spans="1:4" x14ac:dyDescent="0.25">
      <c r="A62" s="5" t="s">
        <v>30</v>
      </c>
      <c r="B62" s="4">
        <v>78</v>
      </c>
      <c r="C62" s="4">
        <v>33</v>
      </c>
      <c r="D62" s="4">
        <v>111</v>
      </c>
    </row>
    <row r="63" spans="1:4" x14ac:dyDescent="0.25">
      <c r="A63" s="5" t="s">
        <v>42</v>
      </c>
      <c r="B63" s="4">
        <v>519</v>
      </c>
      <c r="C63" s="4">
        <v>481</v>
      </c>
      <c r="D63" s="4">
        <v>1000</v>
      </c>
    </row>
    <row r="69" spans="1:15" x14ac:dyDescent="0.25">
      <c r="O69">
        <f>220/481 * 100</f>
        <v>45.738045738045741</v>
      </c>
    </row>
    <row r="75" spans="1:15" x14ac:dyDescent="0.25">
      <c r="A75" s="3" t="s">
        <v>44</v>
      </c>
      <c r="B75" s="3" t="s">
        <v>41</v>
      </c>
    </row>
    <row r="76" spans="1:15" x14ac:dyDescent="0.25">
      <c r="A76" s="3" t="s">
        <v>43</v>
      </c>
      <c r="B76" t="s">
        <v>18</v>
      </c>
      <c r="C76" t="s">
        <v>15</v>
      </c>
      <c r="D76" t="s">
        <v>42</v>
      </c>
    </row>
    <row r="77" spans="1:15" x14ac:dyDescent="0.25">
      <c r="A77" s="5" t="s">
        <v>17</v>
      </c>
      <c r="B77" s="4">
        <v>152</v>
      </c>
      <c r="C77" s="4">
        <v>148</v>
      </c>
      <c r="D77" s="4">
        <v>300</v>
      </c>
    </row>
    <row r="78" spans="1:15" x14ac:dyDescent="0.25">
      <c r="A78" s="5" t="s">
        <v>32</v>
      </c>
      <c r="B78" s="4">
        <v>288</v>
      </c>
      <c r="C78" s="4">
        <v>220</v>
      </c>
      <c r="D78" s="4">
        <v>508</v>
      </c>
    </row>
    <row r="79" spans="1:15" x14ac:dyDescent="0.25">
      <c r="A79" s="5" t="s">
        <v>24</v>
      </c>
      <c r="B79" s="4">
        <v>79</v>
      </c>
      <c r="C79" s="4">
        <v>113</v>
      </c>
      <c r="D79" s="4">
        <v>192</v>
      </c>
    </row>
    <row r="80" spans="1:15" x14ac:dyDescent="0.25">
      <c r="A80" s="5" t="s">
        <v>42</v>
      </c>
      <c r="B80" s="4">
        <v>519</v>
      </c>
      <c r="C80" s="4">
        <v>481</v>
      </c>
      <c r="D80" s="4">
        <v>1000</v>
      </c>
    </row>
    <row r="92" spans="1:4" x14ac:dyDescent="0.25">
      <c r="A92" s="3" t="s">
        <v>44</v>
      </c>
      <c r="B92" s="3" t="s">
        <v>41</v>
      </c>
    </row>
    <row r="93" spans="1:4" x14ac:dyDescent="0.25">
      <c r="A93" s="3" t="s">
        <v>43</v>
      </c>
      <c r="B93" t="s">
        <v>18</v>
      </c>
      <c r="C93" t="s">
        <v>15</v>
      </c>
      <c r="D93" t="s">
        <v>42</v>
      </c>
    </row>
    <row r="94" spans="1:4" x14ac:dyDescent="0.25">
      <c r="A94" s="5">
        <v>0</v>
      </c>
      <c r="B94" s="4">
        <v>139</v>
      </c>
      <c r="C94" s="4">
        <v>142</v>
      </c>
      <c r="D94" s="4">
        <v>281</v>
      </c>
    </row>
    <row r="95" spans="1:4" x14ac:dyDescent="0.25">
      <c r="A95" s="5">
        <v>1</v>
      </c>
      <c r="B95" s="4">
        <v>72</v>
      </c>
      <c r="C95" s="4">
        <v>97</v>
      </c>
      <c r="D95" s="4">
        <v>169</v>
      </c>
    </row>
    <row r="96" spans="1:4" x14ac:dyDescent="0.25">
      <c r="A96" s="5">
        <v>2</v>
      </c>
      <c r="B96" s="4">
        <v>112</v>
      </c>
      <c r="C96" s="4">
        <v>97</v>
      </c>
      <c r="D96" s="4">
        <v>209</v>
      </c>
    </row>
    <row r="97" spans="1:4" x14ac:dyDescent="0.25">
      <c r="A97" s="5">
        <v>3</v>
      </c>
      <c r="B97" s="4">
        <v>61</v>
      </c>
      <c r="C97" s="4">
        <v>73</v>
      </c>
      <c r="D97" s="4">
        <v>134</v>
      </c>
    </row>
    <row r="98" spans="1:4" x14ac:dyDescent="0.25">
      <c r="A98" s="5">
        <v>4</v>
      </c>
      <c r="B98" s="4">
        <v>72</v>
      </c>
      <c r="C98" s="4">
        <v>54</v>
      </c>
      <c r="D98" s="4">
        <v>126</v>
      </c>
    </row>
    <row r="99" spans="1:4" x14ac:dyDescent="0.25">
      <c r="A99" s="5">
        <v>5</v>
      </c>
      <c r="B99" s="4">
        <v>63</v>
      </c>
      <c r="C99" s="4">
        <v>18</v>
      </c>
      <c r="D99" s="4">
        <v>81</v>
      </c>
    </row>
    <row r="100" spans="1:4" x14ac:dyDescent="0.25">
      <c r="A100" s="5" t="s">
        <v>42</v>
      </c>
      <c r="B100" s="4">
        <v>519</v>
      </c>
      <c r="C100" s="4">
        <v>481</v>
      </c>
      <c r="D100" s="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5"/>
  <sheetViews>
    <sheetView showGridLines="0" workbookViewId="0">
      <selection activeCell="U8" sqref="U8"/>
    </sheetView>
  </sheetViews>
  <sheetFormatPr defaultRowHeight="15" x14ac:dyDescent="0.25"/>
  <cols>
    <col min="19" max="19" width="5.7109375" customWidth="1"/>
  </cols>
  <sheetData>
    <row r="1" spans="1:20" x14ac:dyDescent="0.25">
      <c r="A1" s="11" t="s">
        <v>49</v>
      </c>
      <c r="B1" s="12"/>
      <c r="C1" s="12"/>
      <c r="D1" s="12"/>
      <c r="E1" s="12"/>
      <c r="F1" s="12"/>
      <c r="G1" s="12"/>
      <c r="H1" s="12"/>
      <c r="I1" s="12"/>
      <c r="J1" s="12"/>
      <c r="K1" s="12"/>
      <c r="L1" s="12"/>
      <c r="M1" s="12"/>
      <c r="N1" s="7"/>
      <c r="O1" s="7"/>
      <c r="P1" s="7"/>
      <c r="Q1" s="7"/>
      <c r="R1" s="7"/>
      <c r="S1" s="7"/>
      <c r="T1" s="8"/>
    </row>
    <row r="2" spans="1:20" x14ac:dyDescent="0.25">
      <c r="A2" s="12"/>
      <c r="B2" s="12"/>
      <c r="C2" s="12"/>
      <c r="D2" s="12"/>
      <c r="E2" s="12"/>
      <c r="F2" s="12"/>
      <c r="G2" s="12"/>
      <c r="H2" s="12"/>
      <c r="I2" s="12"/>
      <c r="J2" s="12"/>
      <c r="K2" s="12"/>
      <c r="L2" s="12"/>
      <c r="M2" s="12"/>
      <c r="N2" s="7"/>
      <c r="O2" s="7"/>
      <c r="P2" s="7"/>
      <c r="Q2" s="7"/>
      <c r="R2" s="7"/>
      <c r="S2" s="7"/>
      <c r="T2" s="8"/>
    </row>
    <row r="3" spans="1:20" x14ac:dyDescent="0.25">
      <c r="A3" s="12"/>
      <c r="B3" s="12"/>
      <c r="C3" s="12"/>
      <c r="D3" s="12"/>
      <c r="E3" s="12"/>
      <c r="F3" s="12"/>
      <c r="G3" s="12"/>
      <c r="H3" s="12"/>
      <c r="I3" s="12"/>
      <c r="J3" s="12"/>
      <c r="K3" s="12"/>
      <c r="L3" s="12"/>
      <c r="M3" s="12"/>
      <c r="N3" s="7"/>
      <c r="O3" s="7"/>
      <c r="P3" s="7"/>
      <c r="Q3" s="7"/>
      <c r="R3" s="7"/>
      <c r="S3" s="7"/>
      <c r="T3" s="8"/>
    </row>
    <row r="4" spans="1:20" x14ac:dyDescent="0.25">
      <c r="A4" s="12"/>
      <c r="B4" s="12"/>
      <c r="C4" s="12"/>
      <c r="D4" s="12"/>
      <c r="E4" s="12"/>
      <c r="F4" s="12"/>
      <c r="G4" s="12"/>
      <c r="H4" s="12"/>
      <c r="I4" s="12"/>
      <c r="J4" s="12"/>
      <c r="K4" s="12"/>
      <c r="L4" s="12"/>
      <c r="M4" s="12"/>
      <c r="N4" s="7"/>
      <c r="O4" s="7"/>
      <c r="P4" s="7"/>
      <c r="Q4" s="7"/>
      <c r="R4" s="7"/>
      <c r="S4" s="7"/>
      <c r="T4" s="8"/>
    </row>
    <row r="5" spans="1:20" x14ac:dyDescent="0.25">
      <c r="A5" s="12"/>
      <c r="B5" s="12"/>
      <c r="C5" s="12"/>
      <c r="D5" s="12"/>
      <c r="E5" s="12"/>
      <c r="F5" s="12"/>
      <c r="G5" s="12"/>
      <c r="H5" s="12"/>
      <c r="I5" s="12"/>
      <c r="J5" s="12"/>
      <c r="K5" s="12"/>
      <c r="L5" s="12"/>
      <c r="M5" s="12"/>
      <c r="N5" s="7"/>
      <c r="O5" s="7"/>
      <c r="P5" s="7"/>
      <c r="Q5" s="7"/>
      <c r="R5" s="7"/>
      <c r="S5" s="7"/>
      <c r="T5" s="8"/>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4:B17"/>
  <sheetViews>
    <sheetView workbookViewId="0">
      <selection activeCell="B9" sqref="B9"/>
    </sheetView>
  </sheetViews>
  <sheetFormatPr defaultRowHeight="15" x14ac:dyDescent="0.25"/>
  <cols>
    <col min="2" max="2" width="129.140625" customWidth="1"/>
  </cols>
  <sheetData>
    <row r="4" spans="2:2" x14ac:dyDescent="0.25">
      <c r="B4" s="9" t="s">
        <v>50</v>
      </c>
    </row>
    <row r="5" spans="2:2" ht="30" x14ac:dyDescent="0.25">
      <c r="B5" s="10" t="s">
        <v>53</v>
      </c>
    </row>
    <row r="6" spans="2:2" ht="30" x14ac:dyDescent="0.25">
      <c r="B6" s="9" t="s">
        <v>54</v>
      </c>
    </row>
    <row r="7" spans="2:2" ht="30" x14ac:dyDescent="0.25">
      <c r="B7" s="9" t="s">
        <v>56</v>
      </c>
    </row>
    <row r="8" spans="2:2" x14ac:dyDescent="0.25">
      <c r="B8" s="9" t="s">
        <v>55</v>
      </c>
    </row>
    <row r="9" spans="2:2" x14ac:dyDescent="0.25">
      <c r="B9" s="9"/>
    </row>
    <row r="10" spans="2:2" x14ac:dyDescent="0.25">
      <c r="B10" s="9" t="s">
        <v>51</v>
      </c>
    </row>
    <row r="11" spans="2:2" ht="30" x14ac:dyDescent="0.25">
      <c r="B11" s="9" t="s">
        <v>52</v>
      </c>
    </row>
    <row r="12" spans="2:2" ht="30" x14ac:dyDescent="0.25">
      <c r="B12" s="9" t="s">
        <v>57</v>
      </c>
    </row>
    <row r="13" spans="2:2" x14ac:dyDescent="0.25">
      <c r="B13" s="9" t="s">
        <v>58</v>
      </c>
    </row>
    <row r="14" spans="2:2" x14ac:dyDescent="0.25">
      <c r="B14" s="9"/>
    </row>
    <row r="15" spans="2:2" x14ac:dyDescent="0.25">
      <c r="B15" s="9"/>
    </row>
    <row r="16" spans="2:2" x14ac:dyDescent="0.25">
      <c r="B16" s="9"/>
    </row>
    <row r="17" spans="2:2" x14ac:dyDescent="0.25">
      <c r="B17"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Pivot Table</vt:lpstr>
      <vt:lpstr>Dashboard</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Tberry</dc:creator>
  <cp:lastModifiedBy>Tberry</cp:lastModifiedBy>
  <dcterms:created xsi:type="dcterms:W3CDTF">2022-03-18T02:50:57Z</dcterms:created>
  <dcterms:modified xsi:type="dcterms:W3CDTF">2023-12-27T23:43:37Z</dcterms:modified>
</cp:coreProperties>
</file>